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645" yWindow="285" windowWidth="15600" windowHeight="10815" firstSheet="2" activeTab="7"/>
  </bookViews>
  <sheets>
    <sheet name="Notes" sheetId="9" r:id="rId1"/>
    <sheet name="Temperature" sheetId="3" r:id="rId2"/>
    <sheet name="Conductivity" sheetId="1" r:id="rId3"/>
    <sheet name="Phosphorus" sheetId="4" r:id="rId4"/>
    <sheet name="Ammonia" sheetId="5" r:id="rId5"/>
    <sheet name="Nitrate" sheetId="6" r:id="rId6"/>
    <sheet name="Turbidity" sheetId="7" r:id="rId7"/>
    <sheet name="E. coli" sheetId="8" r:id="rId8"/>
  </sheets>
  <definedNames>
    <definedName name="_xlnm._FilterDatabase" localSheetId="4" hidden="1">Ammonia!$C$2:$Q$19</definedName>
    <definedName name="_xlnm._FilterDatabase" localSheetId="2" hidden="1">Conductivity!$C$2:$Q$19</definedName>
    <definedName name="_xlnm._FilterDatabase" localSheetId="7" hidden="1">'E. coli'!$C$2:$Q$19</definedName>
    <definedName name="_xlnm._FilterDatabase" localSheetId="5" hidden="1">Nitrate!$C$2:$Q$19</definedName>
    <definedName name="_xlnm._FilterDatabase" localSheetId="3" hidden="1">Phosphorus!$C$2:$Q$19</definedName>
    <definedName name="_xlnm._FilterDatabase" localSheetId="1" hidden="1">Temperature!$C$2:$Q$19</definedName>
    <definedName name="_xlnm._FilterDatabase" localSheetId="6" hidden="1">Turbidity!$A$2:$S$19</definedName>
    <definedName name="_xlnm.Print_Area" localSheetId="4">Ammonia!$C$1:$Z$24</definedName>
    <definedName name="_xlnm.Print_Area" localSheetId="2">Conductivity!$C$1:$Z$24</definedName>
    <definedName name="_xlnm.Print_Area" localSheetId="7">'E. coli'!$C$1:$Z$24</definedName>
    <definedName name="_xlnm.Print_Area" localSheetId="5">Nitrate!$C$1:$Z$24</definedName>
    <definedName name="_xlnm.Print_Area" localSheetId="3">Phosphorus!$C$1:$Z$24</definedName>
    <definedName name="_xlnm.Print_Area" localSheetId="1">Temperature!$C$1:$Z$24</definedName>
    <definedName name="_xlnm.Print_Area" localSheetId="6">Turbidity!$C$1:$Z$24</definedName>
    <definedName name="_xlnm.Print_Titles" localSheetId="4">Ammonia!$C:$E,Ammonia!$2:$2</definedName>
    <definedName name="_xlnm.Print_Titles" localSheetId="2">Conductivity!$C:$E,Conductivity!$2:$2</definedName>
    <definedName name="_xlnm.Print_Titles" localSheetId="7">'E. coli'!$C:$E,'E. coli'!$2:$2</definedName>
    <definedName name="_xlnm.Print_Titles" localSheetId="5">Nitrate!$C:$E,Nitrate!$2:$2</definedName>
    <definedName name="_xlnm.Print_Titles" localSheetId="3">Phosphorus!$C:$E,Phosphorus!$2:$2</definedName>
    <definedName name="_xlnm.Print_Titles" localSheetId="1">Temperature!$C:$E,Temperature!$2:$2</definedName>
    <definedName name="_xlnm.Print_Titles" localSheetId="6">Turbidity!$C:$E,Turbidity!$2:$2</definedName>
  </definedNames>
  <calcPr calcId="145621"/>
</workbook>
</file>

<file path=xl/calcChain.xml><?xml version="1.0" encoding="utf-8"?>
<calcChain xmlns="http://schemas.openxmlformats.org/spreadsheetml/2006/main">
  <c r="X7" i="8" l="1"/>
  <c r="X11" i="8"/>
  <c r="X15" i="8"/>
  <c r="X19" i="8"/>
  <c r="X6" i="7"/>
  <c r="X10" i="7"/>
  <c r="X14" i="7"/>
  <c r="X18" i="7"/>
  <c r="X5" i="6"/>
  <c r="X9" i="6"/>
  <c r="X13" i="6"/>
  <c r="X17" i="6"/>
  <c r="X3" i="5"/>
  <c r="X7" i="4"/>
  <c r="X11" i="4"/>
  <c r="X15" i="4"/>
  <c r="X19" i="4"/>
  <c r="X6" i="1"/>
  <c r="X10" i="1"/>
  <c r="X14" i="1"/>
  <c r="X18" i="1"/>
  <c r="X5" i="3"/>
  <c r="X9" i="3"/>
  <c r="X13" i="3"/>
  <c r="X17" i="3"/>
  <c r="W4" i="7"/>
  <c r="Y4" i="7"/>
  <c r="Z4" i="7"/>
  <c r="X4" i="7" s="1"/>
  <c r="AA4" i="7"/>
  <c r="W5" i="7"/>
  <c r="Y5" i="7"/>
  <c r="Z5" i="7"/>
  <c r="X5" i="7" s="1"/>
  <c r="AA5" i="7"/>
  <c r="W6" i="7"/>
  <c r="Y6" i="7"/>
  <c r="Z6" i="7"/>
  <c r="AA6" i="7"/>
  <c r="W7" i="7"/>
  <c r="Y7" i="7"/>
  <c r="Z7" i="7"/>
  <c r="X7" i="7" s="1"/>
  <c r="AA7" i="7"/>
  <c r="W8" i="7"/>
  <c r="Y8" i="7"/>
  <c r="Z8" i="7"/>
  <c r="X8" i="7" s="1"/>
  <c r="AA8" i="7"/>
  <c r="W9" i="7"/>
  <c r="Y9" i="7"/>
  <c r="Z9" i="7"/>
  <c r="X9" i="7" s="1"/>
  <c r="AA9" i="7"/>
  <c r="W10" i="7"/>
  <c r="Y10" i="7"/>
  <c r="Z10" i="7"/>
  <c r="AA10" i="7"/>
  <c r="W11" i="7"/>
  <c r="Y11" i="7"/>
  <c r="Z11" i="7"/>
  <c r="X11" i="7" s="1"/>
  <c r="AA11" i="7"/>
  <c r="W12" i="7"/>
  <c r="Y12" i="7"/>
  <c r="Z12" i="7"/>
  <c r="X12" i="7" s="1"/>
  <c r="AA12" i="7"/>
  <c r="W13" i="7"/>
  <c r="Y13" i="7"/>
  <c r="Z13" i="7"/>
  <c r="X13" i="7" s="1"/>
  <c r="AA13" i="7"/>
  <c r="W14" i="7"/>
  <c r="Y14" i="7"/>
  <c r="Z14" i="7"/>
  <c r="AA14" i="7"/>
  <c r="W15" i="7"/>
  <c r="Y15" i="7"/>
  <c r="Z15" i="7"/>
  <c r="X15" i="7" s="1"/>
  <c r="AA15" i="7"/>
  <c r="W16" i="7"/>
  <c r="Y16" i="7"/>
  <c r="Z16" i="7"/>
  <c r="X16" i="7" s="1"/>
  <c r="AA16" i="7"/>
  <c r="W17" i="7"/>
  <c r="Y17" i="7"/>
  <c r="Z17" i="7"/>
  <c r="X17" i="7" s="1"/>
  <c r="AA17" i="7"/>
  <c r="W18" i="7"/>
  <c r="Y18" i="7"/>
  <c r="Z18" i="7"/>
  <c r="AA18" i="7"/>
  <c r="W19" i="7"/>
  <c r="Y19" i="7"/>
  <c r="Z19" i="7"/>
  <c r="X19" i="7" s="1"/>
  <c r="AA19" i="7"/>
  <c r="AA3" i="7"/>
  <c r="Z3" i="7"/>
  <c r="X3" i="7" s="1"/>
  <c r="Y3" i="7"/>
  <c r="W3" i="7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3" i="6"/>
  <c r="Z4" i="6"/>
  <c r="X4" i="6" s="1"/>
  <c r="Z5" i="6"/>
  <c r="Z6" i="6"/>
  <c r="X6" i="6" s="1"/>
  <c r="Z7" i="6"/>
  <c r="X7" i="6" s="1"/>
  <c r="Z8" i="6"/>
  <c r="X8" i="6" s="1"/>
  <c r="Z9" i="6"/>
  <c r="Z10" i="6"/>
  <c r="X10" i="6" s="1"/>
  <c r="Z11" i="6"/>
  <c r="X11" i="6" s="1"/>
  <c r="Z12" i="6"/>
  <c r="X12" i="6" s="1"/>
  <c r="Z13" i="6"/>
  <c r="Z14" i="6"/>
  <c r="X14" i="6" s="1"/>
  <c r="Z15" i="6"/>
  <c r="X15" i="6" s="1"/>
  <c r="Z16" i="6"/>
  <c r="X16" i="6" s="1"/>
  <c r="Z17" i="6"/>
  <c r="Z18" i="6"/>
  <c r="X18" i="6" s="1"/>
  <c r="Z19" i="6"/>
  <c r="X19" i="6" s="1"/>
  <c r="Z3" i="6"/>
  <c r="X3" i="6" s="1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3" i="6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4" i="5"/>
  <c r="X4" i="5" s="1"/>
  <c r="Z5" i="5"/>
  <c r="X5" i="5" s="1"/>
  <c r="Z6" i="5"/>
  <c r="X6" i="5" s="1"/>
  <c r="Z7" i="5"/>
  <c r="X7" i="5" s="1"/>
  <c r="Z8" i="5"/>
  <c r="X8" i="5" s="1"/>
  <c r="Z9" i="5"/>
  <c r="X9" i="5" s="1"/>
  <c r="Z10" i="5"/>
  <c r="X10" i="5" s="1"/>
  <c r="Z11" i="5"/>
  <c r="X11" i="5" s="1"/>
  <c r="Z12" i="5"/>
  <c r="X12" i="5" s="1"/>
  <c r="Z13" i="5"/>
  <c r="X13" i="5" s="1"/>
  <c r="Z14" i="5"/>
  <c r="X14" i="5" s="1"/>
  <c r="Z15" i="5"/>
  <c r="X15" i="5" s="1"/>
  <c r="Z16" i="5"/>
  <c r="X16" i="5" s="1"/>
  <c r="Z17" i="5"/>
  <c r="X17" i="5" s="1"/>
  <c r="Z18" i="5"/>
  <c r="X18" i="5" s="1"/>
  <c r="Z19" i="5"/>
  <c r="X19" i="5" s="1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19" i="8"/>
  <c r="Y19" i="8"/>
  <c r="Z19" i="8"/>
  <c r="AA19" i="8"/>
  <c r="W18" i="8"/>
  <c r="Y18" i="8"/>
  <c r="Z18" i="8"/>
  <c r="X18" i="8" s="1"/>
  <c r="AA18" i="8"/>
  <c r="W17" i="8"/>
  <c r="Y17" i="8"/>
  <c r="Z17" i="8"/>
  <c r="X17" i="8" s="1"/>
  <c r="AA17" i="8"/>
  <c r="W16" i="8"/>
  <c r="Y16" i="8"/>
  <c r="Z16" i="8"/>
  <c r="X16" i="8" s="1"/>
  <c r="AA16" i="8"/>
  <c r="W15" i="8"/>
  <c r="Y15" i="8"/>
  <c r="Z15" i="8"/>
  <c r="AA15" i="8"/>
  <c r="W14" i="8"/>
  <c r="Y14" i="8"/>
  <c r="Z14" i="8"/>
  <c r="X14" i="8" s="1"/>
  <c r="AA14" i="8"/>
  <c r="W13" i="8"/>
  <c r="Y13" i="8"/>
  <c r="Z13" i="8"/>
  <c r="X13" i="8" s="1"/>
  <c r="AA13" i="8"/>
  <c r="W12" i="8"/>
  <c r="Y12" i="8"/>
  <c r="Z12" i="8"/>
  <c r="X12" i="8" s="1"/>
  <c r="AA12" i="8"/>
  <c r="W11" i="8"/>
  <c r="Y11" i="8"/>
  <c r="Z11" i="8"/>
  <c r="AA11" i="8"/>
  <c r="W10" i="8"/>
  <c r="Y10" i="8"/>
  <c r="Z10" i="8"/>
  <c r="X10" i="8" s="1"/>
  <c r="AA10" i="8"/>
  <c r="W9" i="8"/>
  <c r="Y9" i="8"/>
  <c r="Z9" i="8"/>
  <c r="X9" i="8" s="1"/>
  <c r="AA9" i="8"/>
  <c r="W8" i="8"/>
  <c r="Y8" i="8"/>
  <c r="Z8" i="8"/>
  <c r="X8" i="8" s="1"/>
  <c r="AA8" i="8"/>
  <c r="W7" i="8"/>
  <c r="Y7" i="8"/>
  <c r="Z7" i="8"/>
  <c r="AA7" i="8"/>
  <c r="W6" i="8"/>
  <c r="Y6" i="8"/>
  <c r="Z6" i="8"/>
  <c r="X6" i="8" s="1"/>
  <c r="AA6" i="8"/>
  <c r="W5" i="8"/>
  <c r="Y5" i="8"/>
  <c r="Z5" i="8"/>
  <c r="X5" i="8" s="1"/>
  <c r="AA5" i="8"/>
  <c r="W4" i="8"/>
  <c r="Y4" i="8"/>
  <c r="Z4" i="8"/>
  <c r="X4" i="8" s="1"/>
  <c r="AA4" i="8"/>
  <c r="W3" i="8"/>
  <c r="Y3" i="8"/>
  <c r="Z3" i="8"/>
  <c r="X3" i="8" s="1"/>
  <c r="AA3" i="8"/>
  <c r="W3" i="5"/>
  <c r="Y3" i="5"/>
  <c r="Z3" i="5"/>
  <c r="AA3" i="5"/>
  <c r="W19" i="4"/>
  <c r="Y19" i="4"/>
  <c r="Z19" i="4"/>
  <c r="AA19" i="4"/>
  <c r="W18" i="4"/>
  <c r="Y18" i="4"/>
  <c r="Z18" i="4"/>
  <c r="X18" i="4" s="1"/>
  <c r="AA18" i="4"/>
  <c r="W17" i="4"/>
  <c r="Y17" i="4"/>
  <c r="Z17" i="4"/>
  <c r="X17" i="4" s="1"/>
  <c r="AA17" i="4"/>
  <c r="W16" i="4"/>
  <c r="Y16" i="4"/>
  <c r="Z16" i="4"/>
  <c r="X16" i="4" s="1"/>
  <c r="AA16" i="4"/>
  <c r="W15" i="4"/>
  <c r="Y15" i="4"/>
  <c r="Z15" i="4"/>
  <c r="AA15" i="4"/>
  <c r="W14" i="4"/>
  <c r="Y14" i="4"/>
  <c r="Z14" i="4"/>
  <c r="X14" i="4" s="1"/>
  <c r="AA14" i="4"/>
  <c r="W13" i="4"/>
  <c r="Y13" i="4"/>
  <c r="Z13" i="4"/>
  <c r="X13" i="4" s="1"/>
  <c r="AA13" i="4"/>
  <c r="W12" i="4"/>
  <c r="Y12" i="4"/>
  <c r="Z12" i="4"/>
  <c r="X12" i="4" s="1"/>
  <c r="AA12" i="4"/>
  <c r="W11" i="4"/>
  <c r="Y11" i="4"/>
  <c r="Z11" i="4"/>
  <c r="AA11" i="4"/>
  <c r="W10" i="4"/>
  <c r="Y10" i="4"/>
  <c r="Z10" i="4"/>
  <c r="X10" i="4" s="1"/>
  <c r="AA10" i="4"/>
  <c r="W9" i="4"/>
  <c r="Y9" i="4"/>
  <c r="Z9" i="4"/>
  <c r="X9" i="4" s="1"/>
  <c r="AA9" i="4"/>
  <c r="W8" i="4"/>
  <c r="Y8" i="4"/>
  <c r="Z8" i="4"/>
  <c r="X8" i="4" s="1"/>
  <c r="AA8" i="4"/>
  <c r="W7" i="4"/>
  <c r="Y7" i="4"/>
  <c r="Z7" i="4"/>
  <c r="AA7" i="4"/>
  <c r="W6" i="4"/>
  <c r="Y6" i="4"/>
  <c r="Z6" i="4"/>
  <c r="X6" i="4" s="1"/>
  <c r="AA6" i="4"/>
  <c r="W5" i="4"/>
  <c r="Y5" i="4"/>
  <c r="Z5" i="4"/>
  <c r="X5" i="4" s="1"/>
  <c r="AA5" i="4"/>
  <c r="W4" i="4"/>
  <c r="Y4" i="4"/>
  <c r="Z4" i="4"/>
  <c r="X4" i="4" s="1"/>
  <c r="AA4" i="4"/>
  <c r="W3" i="4"/>
  <c r="Y3" i="4"/>
  <c r="Z3" i="4"/>
  <c r="X3" i="4" s="1"/>
  <c r="AA3" i="4"/>
  <c r="W19" i="1"/>
  <c r="Y19" i="1"/>
  <c r="Z19" i="1"/>
  <c r="X19" i="1" s="1"/>
  <c r="AA19" i="1"/>
  <c r="W18" i="1"/>
  <c r="Y18" i="1"/>
  <c r="Z18" i="1"/>
  <c r="AA18" i="1"/>
  <c r="W17" i="1"/>
  <c r="Y17" i="1"/>
  <c r="Z17" i="1"/>
  <c r="X17" i="1" s="1"/>
  <c r="AA17" i="1"/>
  <c r="W16" i="1"/>
  <c r="Y16" i="1"/>
  <c r="Z16" i="1"/>
  <c r="X16" i="1" s="1"/>
  <c r="AA16" i="1"/>
  <c r="W15" i="1"/>
  <c r="Y15" i="1"/>
  <c r="Z15" i="1"/>
  <c r="X15" i="1" s="1"/>
  <c r="AA15" i="1"/>
  <c r="W14" i="1"/>
  <c r="Y14" i="1"/>
  <c r="Z14" i="1"/>
  <c r="AA14" i="1"/>
  <c r="W13" i="1"/>
  <c r="Y13" i="1"/>
  <c r="Z13" i="1"/>
  <c r="X13" i="1" s="1"/>
  <c r="AA13" i="1"/>
  <c r="W12" i="1"/>
  <c r="Y12" i="1"/>
  <c r="Z12" i="1"/>
  <c r="X12" i="1" s="1"/>
  <c r="AA12" i="1"/>
  <c r="W11" i="1"/>
  <c r="Y11" i="1"/>
  <c r="Z11" i="1"/>
  <c r="X11" i="1" s="1"/>
  <c r="AA11" i="1"/>
  <c r="W10" i="1"/>
  <c r="Y10" i="1"/>
  <c r="Z10" i="1"/>
  <c r="AA10" i="1"/>
  <c r="W9" i="1"/>
  <c r="Y9" i="1"/>
  <c r="Z9" i="1"/>
  <c r="X9" i="1" s="1"/>
  <c r="AA9" i="1"/>
  <c r="W8" i="1"/>
  <c r="Y8" i="1"/>
  <c r="Z8" i="1"/>
  <c r="X8" i="1" s="1"/>
  <c r="AA8" i="1"/>
  <c r="W7" i="1"/>
  <c r="Y7" i="1"/>
  <c r="Z7" i="1"/>
  <c r="X7" i="1" s="1"/>
  <c r="AA7" i="1"/>
  <c r="W6" i="1"/>
  <c r="Y6" i="1"/>
  <c r="Z6" i="1"/>
  <c r="AA6" i="1"/>
  <c r="W5" i="1"/>
  <c r="Y5" i="1"/>
  <c r="Z5" i="1"/>
  <c r="X5" i="1" s="1"/>
  <c r="AA5" i="1"/>
  <c r="W4" i="1"/>
  <c r="Y4" i="1"/>
  <c r="Z4" i="1"/>
  <c r="X4" i="1" s="1"/>
  <c r="AA4" i="1"/>
  <c r="W3" i="1"/>
  <c r="Y3" i="1"/>
  <c r="Z3" i="1"/>
  <c r="X3" i="1" s="1"/>
  <c r="AA3" i="1"/>
  <c r="W19" i="3"/>
  <c r="Y19" i="3"/>
  <c r="Z19" i="3"/>
  <c r="X19" i="3" s="1"/>
  <c r="AA19" i="3"/>
  <c r="W18" i="3"/>
  <c r="Y18" i="3"/>
  <c r="Z18" i="3"/>
  <c r="X18" i="3" s="1"/>
  <c r="AA18" i="3"/>
  <c r="W17" i="3"/>
  <c r="Y17" i="3"/>
  <c r="Z17" i="3"/>
  <c r="AA17" i="3"/>
  <c r="W16" i="3"/>
  <c r="Y16" i="3"/>
  <c r="Z16" i="3"/>
  <c r="X16" i="3" s="1"/>
  <c r="AA16" i="3"/>
  <c r="W15" i="3"/>
  <c r="Y15" i="3"/>
  <c r="Z15" i="3"/>
  <c r="X15" i="3" s="1"/>
  <c r="AA15" i="3"/>
  <c r="W14" i="3"/>
  <c r="Y14" i="3"/>
  <c r="Z14" i="3"/>
  <c r="X14" i="3" s="1"/>
  <c r="AA14" i="3"/>
  <c r="W13" i="3"/>
  <c r="Y13" i="3"/>
  <c r="Z13" i="3"/>
  <c r="AA13" i="3"/>
  <c r="W12" i="3"/>
  <c r="Y12" i="3"/>
  <c r="Z12" i="3"/>
  <c r="X12" i="3" s="1"/>
  <c r="AA12" i="3"/>
  <c r="W11" i="3"/>
  <c r="Y11" i="3"/>
  <c r="Z11" i="3"/>
  <c r="X11" i="3" s="1"/>
  <c r="AA11" i="3"/>
  <c r="W10" i="3"/>
  <c r="Y10" i="3"/>
  <c r="Z10" i="3"/>
  <c r="X10" i="3" s="1"/>
  <c r="AA10" i="3"/>
  <c r="W9" i="3"/>
  <c r="Y9" i="3"/>
  <c r="Z9" i="3"/>
  <c r="AA9" i="3"/>
  <c r="W8" i="3"/>
  <c r="Y8" i="3"/>
  <c r="Z8" i="3"/>
  <c r="X8" i="3" s="1"/>
  <c r="AA8" i="3"/>
  <c r="W7" i="3"/>
  <c r="Y7" i="3"/>
  <c r="Z7" i="3"/>
  <c r="X7" i="3" s="1"/>
  <c r="AA7" i="3"/>
  <c r="W6" i="3"/>
  <c r="Y6" i="3"/>
  <c r="Z6" i="3"/>
  <c r="X6" i="3" s="1"/>
  <c r="AA6" i="3"/>
  <c r="W5" i="3"/>
  <c r="Y5" i="3"/>
  <c r="Z5" i="3"/>
  <c r="AA5" i="3"/>
  <c r="W4" i="3"/>
  <c r="Y4" i="3"/>
  <c r="Z4" i="3"/>
  <c r="X4" i="3" s="1"/>
  <c r="AA4" i="3"/>
  <c r="W3" i="3"/>
  <c r="Y3" i="3"/>
  <c r="Z3" i="3"/>
  <c r="X3" i="3" s="1"/>
  <c r="AA3" i="3"/>
</calcChain>
</file>

<file path=xl/sharedStrings.xml><?xml version="1.0" encoding="utf-8"?>
<sst xmlns="http://schemas.openxmlformats.org/spreadsheetml/2006/main" count="587" uniqueCount="87">
  <si>
    <t>Data entry &amp;</t>
  </si>
  <si>
    <t>Chart</t>
  </si>
  <si>
    <t>Date:</t>
  </si>
  <si>
    <t>QC sort</t>
  </si>
  <si>
    <t>Waterbody</t>
  </si>
  <si>
    <t>Seq.</t>
  </si>
  <si>
    <t>Sample ID</t>
  </si>
  <si>
    <t>Min</t>
  </si>
  <si>
    <t>Max</t>
  </si>
  <si>
    <t>Count</t>
  </si>
  <si>
    <t>Counta</t>
  </si>
  <si>
    <t>Pootatuck River</t>
  </si>
  <si>
    <t>P1</t>
  </si>
  <si>
    <t>P2</t>
  </si>
  <si>
    <t>P3</t>
  </si>
  <si>
    <t>P4</t>
  </si>
  <si>
    <t>P5</t>
  </si>
  <si>
    <t>P6</t>
  </si>
  <si>
    <t>Tom Brook</t>
  </si>
  <si>
    <t>TB</t>
  </si>
  <si>
    <t>Country Club Brook</t>
  </si>
  <si>
    <t>DB1</t>
  </si>
  <si>
    <t>Deep Brook</t>
  </si>
  <si>
    <t>DB2</t>
  </si>
  <si>
    <t>DB3</t>
  </si>
  <si>
    <t>DB4</t>
  </si>
  <si>
    <t>Curtis Pond outlet</t>
  </si>
  <si>
    <t>CP1</t>
  </si>
  <si>
    <t>Halfway River</t>
  </si>
  <si>
    <t>H1</t>
  </si>
  <si>
    <t>H2</t>
  </si>
  <si>
    <t>Pond Brook</t>
  </si>
  <si>
    <t>PB1</t>
  </si>
  <si>
    <t>PB2</t>
  </si>
  <si>
    <t>PB3</t>
  </si>
  <si>
    <r>
      <t xml:space="preserve">QC </t>
    </r>
    <r>
      <rPr>
        <b/>
        <sz val="11"/>
        <color theme="1"/>
        <rFont val="Wingdings 2"/>
        <family val="1"/>
        <charset val="2"/>
      </rPr>
      <t>R</t>
    </r>
  </si>
  <si>
    <t>R</t>
  </si>
  <si>
    <t>NDB#</t>
  </si>
  <si>
    <t>Bold red font =</t>
  </si>
  <si>
    <t>ND @ 50</t>
  </si>
  <si>
    <t>ND @ 10</t>
  </si>
  <si>
    <t>ND @ 280</t>
  </si>
  <si>
    <t>ND @ 200</t>
  </si>
  <si>
    <t>ND @ 500</t>
  </si>
  <si>
    <t>Shaded cell = no sample data.</t>
  </si>
  <si>
    <t>Mean</t>
  </si>
  <si>
    <t>Units = µg/L</t>
  </si>
  <si>
    <t>Units = degrees Celsius</t>
  </si>
  <si>
    <t>Units = µmhos/cm</t>
  </si>
  <si>
    <t>Units = NTUs</t>
  </si>
  <si>
    <t>Units = colonies/100mL</t>
  </si>
  <si>
    <t>Waterbody =</t>
  </si>
  <si>
    <t>Designation as supplied by client.</t>
  </si>
  <si>
    <t>NDB# =</t>
  </si>
  <si>
    <t>Sample ID =</t>
  </si>
  <si>
    <r>
      <t xml:space="preserve">QC </t>
    </r>
    <r>
      <rPr>
        <b/>
        <sz val="11"/>
        <color theme="1"/>
        <rFont val="Wingdings 2"/>
        <family val="1"/>
        <charset val="2"/>
      </rPr>
      <t>R</t>
    </r>
    <r>
      <rPr>
        <b/>
        <sz val="11"/>
        <color theme="1"/>
        <rFont val="Times New Roman"/>
        <family val="1"/>
      </rPr>
      <t xml:space="preserve"> =</t>
    </r>
  </si>
  <si>
    <t>Notes For Chemistry Database Tables and Figures:</t>
  </si>
  <si>
    <t>Analyte not detected at specified detection limit.</t>
  </si>
  <si>
    <t>Shaded cell =</t>
  </si>
  <si>
    <t>No data collected for this parameter on this date.</t>
  </si>
  <si>
    <t>Min =</t>
  </si>
  <si>
    <t>Mean =</t>
  </si>
  <si>
    <t>Minimum value for sampling point data series.</t>
  </si>
  <si>
    <t>Max =</t>
  </si>
  <si>
    <t>Maximum value for sampling point data series.</t>
  </si>
  <si>
    <t>Count =</t>
  </si>
  <si>
    <t>Arithmetic mean value for sampling point data series.</t>
  </si>
  <si>
    <t>Number of numerical values in sampling point data series.</t>
  </si>
  <si>
    <t>µg/L =</t>
  </si>
  <si>
    <t>Micrograms per liter.</t>
  </si>
  <si>
    <t>mL =</t>
  </si>
  <si>
    <t>Milliliter.</t>
  </si>
  <si>
    <t>NTU =</t>
  </si>
  <si>
    <t>Nephelometric Turbidity Unit.</t>
  </si>
  <si>
    <t>ND =</t>
  </si>
  <si>
    <t>Not detected.</t>
  </si>
  <si>
    <t>Data entry &amp; QC sort =</t>
  </si>
  <si>
    <t>Following items are not within Table Print Area:</t>
  </si>
  <si>
    <t>Chart Seq. =</t>
  </si>
  <si>
    <t>Counta =</t>
  </si>
  <si>
    <t>Sorting key used to place Sample IDs in same sequence as Water Quality Sampling Results datasheets.</t>
  </si>
  <si>
    <t>Sorting key used to place Sample IDs in sequence for linked Figures.</t>
  </si>
  <si>
    <t>Quality Control Check. AEI data entry has been verified.</t>
  </si>
  <si>
    <t>Number of cells with entries of any format in sampling point data series. Used in quality control.</t>
  </si>
  <si>
    <t>Natural Drainage Basin as designated by Connecticut DEEP.</t>
  </si>
  <si>
    <t>Date =</t>
  </si>
  <si>
    <t>Date on which sample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</si>
</sst>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409]d\-mmm\-yyyy;@"/>
    <numFmt numFmtId="166" formatCode="mm\-dd\-yy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Wingdings 2"/>
      <family val="1"/>
      <charset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auto="1"/>
      </right>
      <top/>
      <bottom style="thick">
        <color rgb="FFFF0000"/>
      </bottom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167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67" fontId="2" fillId="0" borderId="6" xfId="0" applyNumberFormat="1" applyFont="1" applyFill="1" applyBorder="1" applyAlignment="1">
      <alignment horizontal="right" indent="1"/>
    </xf>
    <xf numFmtId="167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2" fillId="0" borderId="6" xfId="0" applyFont="1" applyFill="1" applyBorder="1" applyAlignment="1">
      <alignment horizontal="right" indent="1"/>
    </xf>
    <xf numFmtId="1" fontId="2" fillId="0" borderId="7" xfId="0" applyNumberFormat="1" applyFont="1" applyFill="1" applyBorder="1" applyAlignment="1">
      <alignment horizontal="right" indent="1"/>
    </xf>
    <xf numFmtId="167" fontId="2" fillId="0" borderId="7" xfId="0" applyNumberFormat="1" applyFont="1" applyFill="1" applyBorder="1" applyAlignment="1">
      <alignment horizontal="right" indent="1"/>
    </xf>
    <xf numFmtId="167" fontId="2" fillId="0" borderId="4" xfId="0" applyNumberFormat="1" applyFont="1" applyFill="1" applyBorder="1" applyAlignment="1">
      <alignment horizontal="right" indent="1"/>
    </xf>
    <xf numFmtId="1" fontId="2" fillId="0" borderId="4" xfId="0" applyNumberFormat="1" applyFont="1" applyFill="1" applyBorder="1" applyAlignment="1">
      <alignment horizontal="right" indent="1"/>
    </xf>
    <xf numFmtId="0" fontId="2" fillId="0" borderId="0" xfId="0" applyFont="1" applyFill="1"/>
    <xf numFmtId="1" fontId="1" fillId="0" borderId="0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1" fillId="0" borderId="4" xfId="0" applyFont="1" applyFill="1" applyBorder="1" applyAlignment="1">
      <alignment horizontal="right" indent="1"/>
    </xf>
    <xf numFmtId="0" fontId="1" fillId="0" borderId="6" xfId="0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2" fontId="2" fillId="0" borderId="4" xfId="0" applyNumberFormat="1" applyFont="1" applyFill="1" applyBorder="1" applyAlignment="1">
      <alignment horizontal="right" indent="1"/>
    </xf>
    <xf numFmtId="0" fontId="6" fillId="0" borderId="0" xfId="0" applyFont="1"/>
    <xf numFmtId="0" fontId="7" fillId="0" borderId="0" xfId="0" applyFont="1" applyFill="1" applyBorder="1" applyAlignment="1">
      <alignment horizontal="right" indent="1"/>
    </xf>
    <xf numFmtId="0" fontId="7" fillId="0" borderId="4" xfId="0" applyFont="1" applyFill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2" fontId="2" fillId="0" borderId="0" xfId="0" applyNumberFormat="1" applyFont="1" applyBorder="1" applyAlignment="1">
      <alignment horizontal="right" indent="1"/>
    </xf>
    <xf numFmtId="2" fontId="2" fillId="0" borderId="4" xfId="0" applyNumberFormat="1" applyFont="1" applyBorder="1" applyAlignment="1">
      <alignment horizontal="right" indent="1"/>
    </xf>
    <xf numFmtId="167" fontId="2" fillId="0" borderId="4" xfId="0" applyNumberFormat="1" applyFont="1" applyBorder="1" applyAlignment="1">
      <alignment horizontal="right" indent="1"/>
    </xf>
    <xf numFmtId="1" fontId="7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1" fontId="1" fillId="0" borderId="4" xfId="0" applyNumberFormat="1" applyFont="1" applyFill="1" applyBorder="1" applyAlignment="1">
      <alignment horizontal="right" indent="1"/>
    </xf>
    <xf numFmtId="1" fontId="1" fillId="0" borderId="7" xfId="0" applyNumberFormat="1" applyFont="1" applyFill="1" applyBorder="1" applyAlignment="1">
      <alignment horizontal="right" indent="1"/>
    </xf>
    <xf numFmtId="3" fontId="2" fillId="0" borderId="6" xfId="0" applyNumberFormat="1" applyFont="1" applyFill="1" applyBorder="1" applyAlignment="1">
      <alignment horizontal="right" indent="1"/>
    </xf>
    <xf numFmtId="0" fontId="1" fillId="0" borderId="7" xfId="0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" fontId="2" fillId="0" borderId="4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1" fontId="7" fillId="0" borderId="4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7" fontId="8" fillId="2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 wrapText="1" indent="1"/>
    </xf>
    <xf numFmtId="0" fontId="8" fillId="0" borderId="0" xfId="0" applyFont="1" applyAlignment="1">
      <alignment horizontal="left" wrapText="1" indent="1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1" xfId="0" applyFont="1" applyBorder="1" applyAlignment="1">
      <alignment horizontal="right" indent="1"/>
    </xf>
  </cellXfs>
  <cellStyles count="1">
    <cellStyle name="Normal" xfId="0" builtinId="0"/>
  </cellStyles>
  <dxfs count="17"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01465475450156"/>
          <c:y val="0.15186567164179104"/>
          <c:w val="0.73329289432319855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Temperature!$E$3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Temperature!$F$3:$U$3</c:f>
              <c:numCache>
                <c:formatCode>0.0</c:formatCode>
                <c:ptCount val="16"/>
                <c:pt idx="0">
                  <c:v>16</c:v>
                </c:pt>
                <c:pt idx="1">
                  <c:v>22</c:v>
                </c:pt>
                <c:pt idx="2" formatCode="0">
                  <c:v>22</c:v>
                </c:pt>
                <c:pt idx="3" formatCode="0">
                  <c:v>20</c:v>
                </c:pt>
                <c:pt idx="4" formatCode="0">
                  <c:v>27</c:v>
                </c:pt>
                <c:pt idx="5" formatCode="0">
                  <c:v>24</c:v>
                </c:pt>
                <c:pt idx="6">
                  <c:v>21.2</c:v>
                </c:pt>
                <c:pt idx="7">
                  <c:v>18.899999999999999</c:v>
                </c:pt>
                <c:pt idx="8">
                  <c:v>21.8</c:v>
                </c:pt>
                <c:pt idx="9">
                  <c:v>22.9</c:v>
                </c:pt>
                <c:pt idx="10" formatCode="0">
                  <c:v>24</c:v>
                </c:pt>
                <c:pt idx="11" formatCode="0">
                  <c:v>25</c:v>
                </c:pt>
                <c:pt idx="12">
                  <c:v>22.3</c:v>
                </c:pt>
                <c:pt idx="13">
                  <c:v>19.3</c:v>
                </c:pt>
                <c:pt idx="14">
                  <c:v>22.7</c:v>
                </c:pt>
                <c:pt idx="15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Temperature!$E$4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Temperature!$F$4:$U$4</c:f>
              <c:numCache>
                <c:formatCode>0.0</c:formatCode>
                <c:ptCount val="16"/>
                <c:pt idx="0">
                  <c:v>21.5</c:v>
                </c:pt>
                <c:pt idx="1">
                  <c:v>16</c:v>
                </c:pt>
                <c:pt idx="2" formatCode="0">
                  <c:v>18</c:v>
                </c:pt>
                <c:pt idx="3" formatCode="0">
                  <c:v>17</c:v>
                </c:pt>
                <c:pt idx="4" formatCode="0">
                  <c:v>23</c:v>
                </c:pt>
                <c:pt idx="5" formatCode="0">
                  <c:v>18</c:v>
                </c:pt>
                <c:pt idx="6">
                  <c:v>17.899999999999999</c:v>
                </c:pt>
                <c:pt idx="7">
                  <c:v>15</c:v>
                </c:pt>
                <c:pt idx="8">
                  <c:v>16.5</c:v>
                </c:pt>
                <c:pt idx="9">
                  <c:v>19</c:v>
                </c:pt>
                <c:pt idx="10" formatCode="0">
                  <c:v>20</c:v>
                </c:pt>
                <c:pt idx="11" formatCode="0">
                  <c:v>20</c:v>
                </c:pt>
                <c:pt idx="12">
                  <c:v>18.399999999999999</c:v>
                </c:pt>
                <c:pt idx="13">
                  <c:v>12.6</c:v>
                </c:pt>
                <c:pt idx="14">
                  <c:v>17.899999999999999</c:v>
                </c:pt>
                <c:pt idx="15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Temperature!$E$5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Temperature!$F$5:$U$5</c:f>
              <c:numCache>
                <c:formatCode>0.0</c:formatCode>
                <c:ptCount val="16"/>
                <c:pt idx="0">
                  <c:v>19.5</c:v>
                </c:pt>
                <c:pt idx="1">
                  <c:v>26</c:v>
                </c:pt>
                <c:pt idx="2" formatCode="0">
                  <c:v>20</c:v>
                </c:pt>
                <c:pt idx="3" formatCode="0">
                  <c:v>16</c:v>
                </c:pt>
                <c:pt idx="4" formatCode="0">
                  <c:v>21</c:v>
                </c:pt>
                <c:pt idx="5" formatCode="0">
                  <c:v>17</c:v>
                </c:pt>
                <c:pt idx="6">
                  <c:v>17.3</c:v>
                </c:pt>
                <c:pt idx="7">
                  <c:v>14.7</c:v>
                </c:pt>
                <c:pt idx="8">
                  <c:v>15.4</c:v>
                </c:pt>
                <c:pt idx="9">
                  <c:v>19</c:v>
                </c:pt>
                <c:pt idx="10" formatCode="0">
                  <c:v>20</c:v>
                </c:pt>
                <c:pt idx="11" formatCode="0">
                  <c:v>20</c:v>
                </c:pt>
                <c:pt idx="12">
                  <c:v>17.600000000000001</c:v>
                </c:pt>
                <c:pt idx="13">
                  <c:v>12.4</c:v>
                </c:pt>
                <c:pt idx="14">
                  <c:v>16.8</c:v>
                </c:pt>
                <c:pt idx="15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Temperature!$E$6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Temperature!$F$6:$U$6</c:f>
              <c:numCache>
                <c:formatCode>0.0</c:formatCode>
                <c:ptCount val="16"/>
                <c:pt idx="0">
                  <c:v>15</c:v>
                </c:pt>
                <c:pt idx="1">
                  <c:v>16</c:v>
                </c:pt>
                <c:pt idx="2" formatCode="0">
                  <c:v>16</c:v>
                </c:pt>
                <c:pt idx="3" formatCode="0">
                  <c:v>14</c:v>
                </c:pt>
                <c:pt idx="4">
                  <c:v>19.5</c:v>
                </c:pt>
                <c:pt idx="5" formatCode="0">
                  <c:v>18</c:v>
                </c:pt>
                <c:pt idx="6">
                  <c:v>17.399999999999999</c:v>
                </c:pt>
                <c:pt idx="7">
                  <c:v>13.6</c:v>
                </c:pt>
                <c:pt idx="8">
                  <c:v>14.3</c:v>
                </c:pt>
                <c:pt idx="9">
                  <c:v>17.8</c:v>
                </c:pt>
                <c:pt idx="10">
                  <c:v>14.6</c:v>
                </c:pt>
                <c:pt idx="11" formatCode="0">
                  <c:v>20</c:v>
                </c:pt>
                <c:pt idx="12">
                  <c:v>17.399999999999999</c:v>
                </c:pt>
                <c:pt idx="13">
                  <c:v>11.6</c:v>
                </c:pt>
                <c:pt idx="14">
                  <c:v>15.4</c:v>
                </c:pt>
                <c:pt idx="15">
                  <c:v>11.2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Temperature!$E$7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Temperature!$F$7:$U$7</c:f>
              <c:numCache>
                <c:formatCode>0.0</c:formatCode>
                <c:ptCount val="16"/>
                <c:pt idx="0">
                  <c:v>17</c:v>
                </c:pt>
                <c:pt idx="1">
                  <c:v>15</c:v>
                </c:pt>
                <c:pt idx="2" formatCode="0">
                  <c:v>16</c:v>
                </c:pt>
                <c:pt idx="3" formatCode="0">
                  <c:v>14</c:v>
                </c:pt>
                <c:pt idx="4" formatCode="0">
                  <c:v>19</c:v>
                </c:pt>
                <c:pt idx="5" formatCode="0">
                  <c:v>15</c:v>
                </c:pt>
                <c:pt idx="6">
                  <c:v>16.899999999999999</c:v>
                </c:pt>
                <c:pt idx="7">
                  <c:v>13.7</c:v>
                </c:pt>
                <c:pt idx="8">
                  <c:v>14.4</c:v>
                </c:pt>
                <c:pt idx="9">
                  <c:v>18.2</c:v>
                </c:pt>
                <c:pt idx="10">
                  <c:v>15.6</c:v>
                </c:pt>
                <c:pt idx="11" formatCode="0">
                  <c:v>22</c:v>
                </c:pt>
                <c:pt idx="12">
                  <c:v>17.100000000000001</c:v>
                </c:pt>
                <c:pt idx="13">
                  <c:v>10.9</c:v>
                </c:pt>
                <c:pt idx="14">
                  <c:v>15.4</c:v>
                </c:pt>
                <c:pt idx="15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6688"/>
        <c:axId val="43032960"/>
      </c:lineChart>
      <c:catAx>
        <c:axId val="430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3032960"/>
        <c:crosses val="autoZero"/>
        <c:auto val="0"/>
        <c:lblAlgn val="ctr"/>
        <c:lblOffset val="100"/>
        <c:noMultiLvlLbl val="0"/>
      </c:catAx>
      <c:valAx>
        <c:axId val="4303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Temperature degrees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4302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119444444444542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1C&amp;C&amp;"Times New Roman,Regular"&amp;12Temperature: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381065849559727E-2"/>
          <c:y val="0.15243445692883933"/>
          <c:w val="0.72933211745564752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Phosphorus!$E$8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Phosphorus!$F$8:$U$8</c:f>
              <c:numCache>
                <c:formatCode>0</c:formatCode>
                <c:ptCount val="16"/>
                <c:pt idx="0">
                  <c:v>70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80</c:v>
                </c:pt>
                <c:pt idx="6">
                  <c:v>60</c:v>
                </c:pt>
                <c:pt idx="7">
                  <c:v>10</c:v>
                </c:pt>
                <c:pt idx="8">
                  <c:v>80</c:v>
                </c:pt>
                <c:pt idx="9">
                  <c:v>60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60</c:v>
                </c:pt>
                <c:pt idx="14">
                  <c:v>90</c:v>
                </c:pt>
                <c:pt idx="15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Phosphorus!$E$9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Phosphorus!$F$9:$U$9</c:f>
              <c:numCache>
                <c:formatCode>0</c:formatCode>
                <c:ptCount val="16"/>
                <c:pt idx="1">
                  <c:v>40</c:v>
                </c:pt>
                <c:pt idx="2">
                  <c:v>40</c:v>
                </c:pt>
                <c:pt idx="3">
                  <c:v>50</c:v>
                </c:pt>
                <c:pt idx="4">
                  <c:v>30</c:v>
                </c:pt>
                <c:pt idx="5">
                  <c:v>20</c:v>
                </c:pt>
                <c:pt idx="6">
                  <c:v>50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80</c:v>
                </c:pt>
                <c:pt idx="11">
                  <c:v>40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Phosphorus!$E$10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Phosphorus!$F$10:$U$10</c:f>
              <c:numCache>
                <c:formatCode>0</c:formatCode>
                <c:ptCount val="16"/>
                <c:pt idx="1">
                  <c:v>60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80</c:v>
                </c:pt>
                <c:pt idx="6">
                  <c:v>50</c:v>
                </c:pt>
                <c:pt idx="7">
                  <c:v>80</c:v>
                </c:pt>
                <c:pt idx="8">
                  <c:v>30</c:v>
                </c:pt>
                <c:pt idx="9">
                  <c:v>10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80</c:v>
                </c:pt>
                <c:pt idx="14">
                  <c:v>90</c:v>
                </c:pt>
                <c:pt idx="15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Phosphorus!$E$11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Phosphorus!$F$11:$U$11</c:f>
              <c:numCache>
                <c:formatCode>0</c:formatCode>
                <c:ptCount val="16"/>
                <c:pt idx="1">
                  <c:v>40</c:v>
                </c:pt>
                <c:pt idx="2">
                  <c:v>90</c:v>
                </c:pt>
                <c:pt idx="3">
                  <c:v>30</c:v>
                </c:pt>
                <c:pt idx="4">
                  <c:v>60</c:v>
                </c:pt>
                <c:pt idx="5">
                  <c:v>50</c:v>
                </c:pt>
                <c:pt idx="6">
                  <c:v>30</c:v>
                </c:pt>
                <c:pt idx="7">
                  <c:v>60</c:v>
                </c:pt>
                <c:pt idx="8">
                  <c:v>80</c:v>
                </c:pt>
                <c:pt idx="9">
                  <c:v>10</c:v>
                </c:pt>
                <c:pt idx="10">
                  <c:v>80</c:v>
                </c:pt>
                <c:pt idx="11">
                  <c:v>50</c:v>
                </c:pt>
                <c:pt idx="12">
                  <c:v>60</c:v>
                </c:pt>
                <c:pt idx="13">
                  <c:v>140</c:v>
                </c:pt>
                <c:pt idx="14">
                  <c:v>60</c:v>
                </c:pt>
                <c:pt idx="15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Phosphorus!$E$12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Phosphorus!$F$12:$U$12</c:f>
              <c:numCache>
                <c:formatCode>0</c:formatCode>
                <c:ptCount val="16"/>
                <c:pt idx="0">
                  <c:v>80</c:v>
                </c:pt>
                <c:pt idx="1">
                  <c:v>90</c:v>
                </c:pt>
                <c:pt idx="2">
                  <c:v>40</c:v>
                </c:pt>
                <c:pt idx="4">
                  <c:v>40</c:v>
                </c:pt>
                <c:pt idx="5">
                  <c:v>20</c:v>
                </c:pt>
                <c:pt idx="6">
                  <c:v>60</c:v>
                </c:pt>
                <c:pt idx="7">
                  <c:v>20</c:v>
                </c:pt>
                <c:pt idx="8">
                  <c:v>60</c:v>
                </c:pt>
                <c:pt idx="10">
                  <c:v>120</c:v>
                </c:pt>
                <c:pt idx="11">
                  <c:v>50</c:v>
                </c:pt>
                <c:pt idx="12">
                  <c:v>20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Phosphorus!$E$13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Phosphorus!$F$13:$U$13</c:f>
              <c:numCache>
                <c:formatCode>0</c:formatCode>
                <c:ptCount val="16"/>
                <c:pt idx="0">
                  <c:v>60</c:v>
                </c:pt>
                <c:pt idx="1">
                  <c:v>20</c:v>
                </c:pt>
                <c:pt idx="2">
                  <c:v>60</c:v>
                </c:pt>
                <c:pt idx="3">
                  <c:v>30</c:v>
                </c:pt>
                <c:pt idx="4">
                  <c:v>10</c:v>
                </c:pt>
                <c:pt idx="5">
                  <c:v>40</c:v>
                </c:pt>
                <c:pt idx="6">
                  <c:v>40</c:v>
                </c:pt>
                <c:pt idx="7">
                  <c:v>30</c:v>
                </c:pt>
                <c:pt idx="8">
                  <c:v>50</c:v>
                </c:pt>
                <c:pt idx="9">
                  <c:v>10</c:v>
                </c:pt>
                <c:pt idx="10">
                  <c:v>60</c:v>
                </c:pt>
                <c:pt idx="11">
                  <c:v>40</c:v>
                </c:pt>
                <c:pt idx="12">
                  <c:v>10</c:v>
                </c:pt>
                <c:pt idx="13">
                  <c:v>60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Phosphorus!$E$14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Phosphorus!$F$14:$U$14</c:f>
              <c:numCache>
                <c:formatCode>0</c:formatCode>
                <c:ptCount val="16"/>
                <c:pt idx="0">
                  <c:v>90</c:v>
                </c:pt>
                <c:pt idx="1">
                  <c:v>30</c:v>
                </c:pt>
                <c:pt idx="2">
                  <c:v>30</c:v>
                </c:pt>
                <c:pt idx="3">
                  <c:v>10</c:v>
                </c:pt>
                <c:pt idx="4">
                  <c:v>50</c:v>
                </c:pt>
                <c:pt idx="5">
                  <c:v>30</c:v>
                </c:pt>
                <c:pt idx="6">
                  <c:v>50</c:v>
                </c:pt>
                <c:pt idx="7">
                  <c:v>10</c:v>
                </c:pt>
                <c:pt idx="8">
                  <c:v>10</c:v>
                </c:pt>
                <c:pt idx="10">
                  <c:v>80</c:v>
                </c:pt>
                <c:pt idx="11">
                  <c:v>10</c:v>
                </c:pt>
                <c:pt idx="12">
                  <c:v>30</c:v>
                </c:pt>
                <c:pt idx="13">
                  <c:v>10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Phosphorus!$E$15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Phosphorus!$F$15:$U$15</c:f>
              <c:numCache>
                <c:formatCode>0</c:formatCode>
                <c:ptCount val="16"/>
                <c:pt idx="0">
                  <c:v>80</c:v>
                </c:pt>
                <c:pt idx="1">
                  <c:v>10</c:v>
                </c:pt>
                <c:pt idx="2">
                  <c:v>40</c:v>
                </c:pt>
                <c:pt idx="3">
                  <c:v>10</c:v>
                </c:pt>
                <c:pt idx="4">
                  <c:v>10</c:v>
                </c:pt>
                <c:pt idx="5">
                  <c:v>60</c:v>
                </c:pt>
                <c:pt idx="6">
                  <c:v>10</c:v>
                </c:pt>
                <c:pt idx="7">
                  <c:v>10</c:v>
                </c:pt>
                <c:pt idx="8">
                  <c:v>60</c:v>
                </c:pt>
                <c:pt idx="9">
                  <c:v>10</c:v>
                </c:pt>
                <c:pt idx="10">
                  <c:v>30</c:v>
                </c:pt>
                <c:pt idx="11">
                  <c:v>30</c:v>
                </c:pt>
                <c:pt idx="12">
                  <c:v>50</c:v>
                </c:pt>
                <c:pt idx="13">
                  <c:v>40</c:v>
                </c:pt>
                <c:pt idx="14">
                  <c:v>100</c:v>
                </c:pt>
                <c:pt idx="15">
                  <c:v>30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Phosphorus!$E$16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Phosphorus!$F$16:$U$16</c:f>
              <c:numCache>
                <c:formatCode>0</c:formatCode>
                <c:ptCount val="16"/>
                <c:pt idx="0">
                  <c:v>60</c:v>
                </c:pt>
                <c:pt idx="1">
                  <c:v>10</c:v>
                </c:pt>
                <c:pt idx="2">
                  <c:v>50</c:v>
                </c:pt>
                <c:pt idx="3">
                  <c:v>20</c:v>
                </c:pt>
                <c:pt idx="4">
                  <c:v>40</c:v>
                </c:pt>
                <c:pt idx="5">
                  <c:v>40</c:v>
                </c:pt>
                <c:pt idx="6">
                  <c:v>70</c:v>
                </c:pt>
                <c:pt idx="7">
                  <c:v>40</c:v>
                </c:pt>
                <c:pt idx="8">
                  <c:v>10</c:v>
                </c:pt>
                <c:pt idx="9">
                  <c:v>10</c:v>
                </c:pt>
                <c:pt idx="10">
                  <c:v>120</c:v>
                </c:pt>
                <c:pt idx="11">
                  <c:v>60</c:v>
                </c:pt>
                <c:pt idx="12">
                  <c:v>10</c:v>
                </c:pt>
                <c:pt idx="13">
                  <c:v>30</c:v>
                </c:pt>
                <c:pt idx="14">
                  <c:v>10</c:v>
                </c:pt>
                <c:pt idx="15">
                  <c:v>60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Phosphorus!$E$17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Phosphorus!$F$17:$U$17</c:f>
              <c:numCache>
                <c:formatCode>0</c:formatCode>
                <c:ptCount val="16"/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50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10</c:v>
                </c:pt>
                <c:pt idx="9">
                  <c:v>10</c:v>
                </c:pt>
                <c:pt idx="10">
                  <c:v>30</c:v>
                </c:pt>
                <c:pt idx="11">
                  <c:v>30</c:v>
                </c:pt>
                <c:pt idx="12">
                  <c:v>10</c:v>
                </c:pt>
                <c:pt idx="13">
                  <c:v>90</c:v>
                </c:pt>
                <c:pt idx="14">
                  <c:v>40</c:v>
                </c:pt>
                <c:pt idx="15">
                  <c:v>100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Phosphorus!$E$18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Phosphorus!$F$18:$U$18</c:f>
              <c:numCache>
                <c:formatCode>0</c:formatCode>
                <c:ptCount val="16"/>
                <c:pt idx="0">
                  <c:v>100</c:v>
                </c:pt>
                <c:pt idx="1">
                  <c:v>10</c:v>
                </c:pt>
                <c:pt idx="2">
                  <c:v>60</c:v>
                </c:pt>
                <c:pt idx="3">
                  <c:v>40</c:v>
                </c:pt>
                <c:pt idx="4">
                  <c:v>100</c:v>
                </c:pt>
                <c:pt idx="5">
                  <c:v>70</c:v>
                </c:pt>
                <c:pt idx="6">
                  <c:v>40</c:v>
                </c:pt>
                <c:pt idx="7">
                  <c:v>20</c:v>
                </c:pt>
                <c:pt idx="8">
                  <c:v>70</c:v>
                </c:pt>
                <c:pt idx="9" formatCode="General">
                  <c:v>10</c:v>
                </c:pt>
                <c:pt idx="10">
                  <c:v>120</c:v>
                </c:pt>
                <c:pt idx="11">
                  <c:v>40</c:v>
                </c:pt>
                <c:pt idx="12">
                  <c:v>70</c:v>
                </c:pt>
                <c:pt idx="13">
                  <c:v>20</c:v>
                </c:pt>
                <c:pt idx="14">
                  <c:v>60</c:v>
                </c:pt>
                <c:pt idx="15">
                  <c:v>40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Phosphorus!$E$19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Phosphorus!$F$19:$U$19</c:f>
              <c:numCache>
                <c:formatCode>0</c:formatCode>
                <c:ptCount val="16"/>
                <c:pt idx="0">
                  <c:v>90</c:v>
                </c:pt>
                <c:pt idx="1">
                  <c:v>10</c:v>
                </c:pt>
                <c:pt idx="2">
                  <c:v>80</c:v>
                </c:pt>
                <c:pt idx="3">
                  <c:v>70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50</c:v>
                </c:pt>
                <c:pt idx="11">
                  <c:v>60</c:v>
                </c:pt>
                <c:pt idx="12">
                  <c:v>10</c:v>
                </c:pt>
                <c:pt idx="13">
                  <c:v>70</c:v>
                </c:pt>
                <c:pt idx="14">
                  <c:v>30</c:v>
                </c:pt>
                <c:pt idx="15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9520"/>
        <c:axId val="87021440"/>
      </c:lineChart>
      <c:catAx>
        <c:axId val="870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7021440"/>
        <c:crosses val="autoZero"/>
        <c:auto val="0"/>
        <c:lblAlgn val="ctr"/>
        <c:lblOffset val="100"/>
        <c:noMultiLvlLbl val="0"/>
      </c:catAx>
      <c:valAx>
        <c:axId val="8702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µg/L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701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3D&amp;C&amp;"Times New Roman,Regular"&amp;12Total Phosphorus: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55" l="0.70000000000000095" r="0.70000000000000095" t="0.75000000000000355" header="0.30000000000000027" footer="0.30000000000000027"/>
    <c:pageSetup paperSize="3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Phosphorus!$F$1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Phosphorus!$F$8:$F$19</c:f>
              <c:numCache>
                <c:formatCode>0</c:formatCode>
                <c:ptCount val="12"/>
                <c:pt idx="0">
                  <c:v>70</c:v>
                </c:pt>
                <c:pt idx="4">
                  <c:v>80</c:v>
                </c:pt>
                <c:pt idx="5">
                  <c:v>60</c:v>
                </c:pt>
                <c:pt idx="6">
                  <c:v>90</c:v>
                </c:pt>
                <c:pt idx="7">
                  <c:v>80</c:v>
                </c:pt>
                <c:pt idx="8">
                  <c:v>60</c:v>
                </c:pt>
                <c:pt idx="10">
                  <c:v>100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tx>
            <c:strRef>
              <c:f>Phosphorus!$G$1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Phosphorus!$G$8:$G$19</c:f>
              <c:numCache>
                <c:formatCode>0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60</c:v>
                </c:pt>
                <c:pt idx="3">
                  <c:v>40</c:v>
                </c:pt>
                <c:pt idx="4">
                  <c:v>90</c:v>
                </c:pt>
                <c:pt idx="5">
                  <c:v>20</c:v>
                </c:pt>
                <c:pt idx="6">
                  <c:v>30</c:v>
                </c:pt>
                <c:pt idx="7">
                  <c:v>10</c:v>
                </c:pt>
                <c:pt idx="8">
                  <c:v>10</c:v>
                </c:pt>
                <c:pt idx="9">
                  <c:v>30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Phosphorus!$H$1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Phosphorus!$H$8:$H$19</c:f>
              <c:numCache>
                <c:formatCode>0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60</c:v>
                </c:pt>
                <c:pt idx="3">
                  <c:v>90</c:v>
                </c:pt>
                <c:pt idx="4">
                  <c:v>40</c:v>
                </c:pt>
                <c:pt idx="5">
                  <c:v>60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30</c:v>
                </c:pt>
                <c:pt idx="10">
                  <c:v>60</c:v>
                </c:pt>
                <c:pt idx="11">
                  <c:v>80</c:v>
                </c:pt>
              </c:numCache>
            </c:numRef>
          </c:val>
        </c:ser>
        <c:ser>
          <c:idx val="3"/>
          <c:order val="3"/>
          <c:tx>
            <c:strRef>
              <c:f>Phosphorus!$I$1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Phosphorus!$I$8:$I$19</c:f>
              <c:numCache>
                <c:formatCode>0</c:formatCode>
                <c:ptCount val="12"/>
                <c:pt idx="0">
                  <c:v>40</c:v>
                </c:pt>
                <c:pt idx="1">
                  <c:v>50</c:v>
                </c:pt>
                <c:pt idx="2">
                  <c:v>20</c:v>
                </c:pt>
                <c:pt idx="3">
                  <c:v>30</c:v>
                </c:pt>
                <c:pt idx="5">
                  <c:v>30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70</c:v>
                </c:pt>
              </c:numCache>
            </c:numRef>
          </c:val>
        </c:ser>
        <c:ser>
          <c:idx val="4"/>
          <c:order val="4"/>
          <c:tx>
            <c:strRef>
              <c:f>Phosphorus!$J$1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Phosphorus!$J$8:$J$19</c:f>
              <c:numCache>
                <c:formatCode>0</c:formatCode>
                <c:ptCount val="12"/>
                <c:pt idx="0">
                  <c:v>40</c:v>
                </c:pt>
                <c:pt idx="1">
                  <c:v>30</c:v>
                </c:pt>
                <c:pt idx="2">
                  <c:v>50</c:v>
                </c:pt>
                <c:pt idx="3">
                  <c:v>60</c:v>
                </c:pt>
                <c:pt idx="4">
                  <c:v>40</c:v>
                </c:pt>
                <c:pt idx="5">
                  <c:v>10</c:v>
                </c:pt>
                <c:pt idx="6">
                  <c:v>50</c:v>
                </c:pt>
                <c:pt idx="7">
                  <c:v>10</c:v>
                </c:pt>
                <c:pt idx="8">
                  <c:v>40</c:v>
                </c:pt>
                <c:pt idx="9">
                  <c:v>50</c:v>
                </c:pt>
                <c:pt idx="10">
                  <c:v>100</c:v>
                </c:pt>
                <c:pt idx="11">
                  <c:v>50</c:v>
                </c:pt>
              </c:numCache>
            </c:numRef>
          </c:val>
        </c:ser>
        <c:ser>
          <c:idx val="5"/>
          <c:order val="5"/>
          <c:tx>
            <c:strRef>
              <c:f>Phosphorus!$K$1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Phosphorus!$K$8:$K$19</c:f>
              <c:numCache>
                <c:formatCode>0</c:formatCode>
                <c:ptCount val="12"/>
                <c:pt idx="0">
                  <c:v>80</c:v>
                </c:pt>
                <c:pt idx="1">
                  <c:v>20</c:v>
                </c:pt>
                <c:pt idx="2">
                  <c:v>80</c:v>
                </c:pt>
                <c:pt idx="3">
                  <c:v>50</c:v>
                </c:pt>
                <c:pt idx="4">
                  <c:v>20</c:v>
                </c:pt>
                <c:pt idx="5">
                  <c:v>40</c:v>
                </c:pt>
                <c:pt idx="6">
                  <c:v>30</c:v>
                </c:pt>
                <c:pt idx="7">
                  <c:v>60</c:v>
                </c:pt>
                <c:pt idx="8">
                  <c:v>40</c:v>
                </c:pt>
                <c:pt idx="9">
                  <c:v>20</c:v>
                </c:pt>
                <c:pt idx="10">
                  <c:v>70</c:v>
                </c:pt>
                <c:pt idx="11">
                  <c:v>50</c:v>
                </c:pt>
              </c:numCache>
            </c:numRef>
          </c:val>
        </c:ser>
        <c:ser>
          <c:idx val="6"/>
          <c:order val="6"/>
          <c:tx>
            <c:strRef>
              <c:f>Phosphorus!$L$1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Phosphorus!$L$8:$L$19</c:f>
              <c:numCache>
                <c:formatCode>0</c:formatCode>
                <c:ptCount val="12"/>
                <c:pt idx="0">
                  <c:v>60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50</c:v>
                </c:pt>
                <c:pt idx="7">
                  <c:v>10</c:v>
                </c:pt>
                <c:pt idx="8">
                  <c:v>70</c:v>
                </c:pt>
                <c:pt idx="9">
                  <c:v>20</c:v>
                </c:pt>
                <c:pt idx="10">
                  <c:v>40</c:v>
                </c:pt>
                <c:pt idx="11">
                  <c:v>50</c:v>
                </c:pt>
              </c:numCache>
            </c:numRef>
          </c:val>
        </c:ser>
        <c:ser>
          <c:idx val="7"/>
          <c:order val="7"/>
          <c:tx>
            <c:strRef>
              <c:f>Phosphorus!$M$1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Phosphorus!$M$8:$M$19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80</c:v>
                </c:pt>
                <c:pt idx="3">
                  <c:v>60</c:v>
                </c:pt>
                <c:pt idx="4">
                  <c:v>20</c:v>
                </c:pt>
                <c:pt idx="5">
                  <c:v>30</c:v>
                </c:pt>
                <c:pt idx="6">
                  <c:v>10</c:v>
                </c:pt>
                <c:pt idx="7">
                  <c:v>10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</c:ser>
        <c:ser>
          <c:idx val="8"/>
          <c:order val="8"/>
          <c:tx>
            <c:strRef>
              <c:f>Phosphorus!$N$1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Phosphorus!$N$8:$N$19</c:f>
              <c:numCache>
                <c:formatCode>0</c:formatCode>
                <c:ptCount val="12"/>
                <c:pt idx="0">
                  <c:v>80</c:v>
                </c:pt>
                <c:pt idx="1">
                  <c:v>30</c:v>
                </c:pt>
                <c:pt idx="2">
                  <c:v>30</c:v>
                </c:pt>
                <c:pt idx="3">
                  <c:v>80</c:v>
                </c:pt>
                <c:pt idx="4">
                  <c:v>60</c:v>
                </c:pt>
                <c:pt idx="5">
                  <c:v>50</c:v>
                </c:pt>
                <c:pt idx="6">
                  <c:v>10</c:v>
                </c:pt>
                <c:pt idx="7">
                  <c:v>60</c:v>
                </c:pt>
                <c:pt idx="8">
                  <c:v>10</c:v>
                </c:pt>
                <c:pt idx="9">
                  <c:v>10</c:v>
                </c:pt>
                <c:pt idx="10">
                  <c:v>70</c:v>
                </c:pt>
                <c:pt idx="11">
                  <c:v>30</c:v>
                </c:pt>
              </c:numCache>
            </c:numRef>
          </c:val>
        </c:ser>
        <c:ser>
          <c:idx val="9"/>
          <c:order val="9"/>
          <c:tx>
            <c:strRef>
              <c:f>Phosphorus!$O$1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Phosphorus!$O$8:$O$19</c:f>
              <c:numCache>
                <c:formatCode>0</c:formatCode>
                <c:ptCount val="12"/>
                <c:pt idx="0">
                  <c:v>60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5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 formatCode="General">
                  <c:v>10</c:v>
                </c:pt>
                <c:pt idx="11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Phosphorus!$P$1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Phosphorus!$P$8:$P$19</c:f>
              <c:numCache>
                <c:formatCode>0</c:formatCode>
                <c:ptCount val="12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  <c:pt idx="4">
                  <c:v>120</c:v>
                </c:pt>
                <c:pt idx="5">
                  <c:v>60</c:v>
                </c:pt>
                <c:pt idx="6">
                  <c:v>80</c:v>
                </c:pt>
                <c:pt idx="7">
                  <c:v>30</c:v>
                </c:pt>
                <c:pt idx="8">
                  <c:v>120</c:v>
                </c:pt>
                <c:pt idx="9">
                  <c:v>30</c:v>
                </c:pt>
                <c:pt idx="10">
                  <c:v>120</c:v>
                </c:pt>
                <c:pt idx="11">
                  <c:v>50</c:v>
                </c:pt>
              </c:numCache>
            </c:numRef>
          </c:val>
        </c:ser>
        <c:ser>
          <c:idx val="11"/>
          <c:order val="11"/>
          <c:tx>
            <c:strRef>
              <c:f>Phosphorus!$Q$1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Phosphorus!$Q$8:$Q$19</c:f>
              <c:numCache>
                <c:formatCode>0</c:formatCode>
                <c:ptCount val="12"/>
                <c:pt idx="0">
                  <c:v>80</c:v>
                </c:pt>
                <c:pt idx="1">
                  <c:v>40</c:v>
                </c:pt>
                <c:pt idx="2">
                  <c:v>60</c:v>
                </c:pt>
                <c:pt idx="3">
                  <c:v>50</c:v>
                </c:pt>
                <c:pt idx="4">
                  <c:v>50</c:v>
                </c:pt>
                <c:pt idx="5">
                  <c:v>40</c:v>
                </c:pt>
                <c:pt idx="6">
                  <c:v>10</c:v>
                </c:pt>
                <c:pt idx="7">
                  <c:v>30</c:v>
                </c:pt>
                <c:pt idx="8">
                  <c:v>60</c:v>
                </c:pt>
                <c:pt idx="9">
                  <c:v>30</c:v>
                </c:pt>
                <c:pt idx="10">
                  <c:v>40</c:v>
                </c:pt>
                <c:pt idx="11">
                  <c:v>60</c:v>
                </c:pt>
              </c:numCache>
            </c:numRef>
          </c:val>
        </c:ser>
        <c:ser>
          <c:idx val="12"/>
          <c:order val="12"/>
          <c:tx>
            <c:strRef>
              <c:f>Phosphorus!$R$1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Phosphorus!$R$8:$R$19</c:f>
              <c:numCache>
                <c:formatCode>0</c:formatCode>
                <c:ptCount val="12"/>
                <c:pt idx="0">
                  <c:v>100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10</c:v>
                </c:pt>
                <c:pt idx="6">
                  <c:v>30</c:v>
                </c:pt>
                <c:pt idx="7">
                  <c:v>50</c:v>
                </c:pt>
                <c:pt idx="8">
                  <c:v>10</c:v>
                </c:pt>
                <c:pt idx="9">
                  <c:v>10</c:v>
                </c:pt>
                <c:pt idx="10">
                  <c:v>70</c:v>
                </c:pt>
                <c:pt idx="11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Phosphorus!$S$1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Phosphorus!$S$8:$S$19</c:f>
              <c:numCache>
                <c:formatCode>0</c:formatCode>
                <c:ptCount val="12"/>
                <c:pt idx="0">
                  <c:v>60</c:v>
                </c:pt>
                <c:pt idx="1">
                  <c:v>50</c:v>
                </c:pt>
                <c:pt idx="2">
                  <c:v>80</c:v>
                </c:pt>
                <c:pt idx="3">
                  <c:v>140</c:v>
                </c:pt>
                <c:pt idx="4">
                  <c:v>40</c:v>
                </c:pt>
                <c:pt idx="5">
                  <c:v>60</c:v>
                </c:pt>
                <c:pt idx="6">
                  <c:v>10</c:v>
                </c:pt>
                <c:pt idx="7">
                  <c:v>40</c:v>
                </c:pt>
                <c:pt idx="8">
                  <c:v>30</c:v>
                </c:pt>
                <c:pt idx="9">
                  <c:v>90</c:v>
                </c:pt>
                <c:pt idx="10">
                  <c:v>20</c:v>
                </c:pt>
                <c:pt idx="11">
                  <c:v>70</c:v>
                </c:pt>
              </c:numCache>
            </c:numRef>
          </c:val>
        </c:ser>
        <c:ser>
          <c:idx val="14"/>
          <c:order val="14"/>
          <c:tx>
            <c:strRef>
              <c:f>Phosphorus!$T$1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Phosphorus!$T$8:$T$19</c:f>
              <c:numCache>
                <c:formatCode>0</c:formatCode>
                <c:ptCount val="12"/>
                <c:pt idx="0">
                  <c:v>90</c:v>
                </c:pt>
                <c:pt idx="1">
                  <c:v>60</c:v>
                </c:pt>
                <c:pt idx="2">
                  <c:v>90</c:v>
                </c:pt>
                <c:pt idx="3">
                  <c:v>60</c:v>
                </c:pt>
                <c:pt idx="4">
                  <c:v>40</c:v>
                </c:pt>
                <c:pt idx="5">
                  <c:v>10</c:v>
                </c:pt>
                <c:pt idx="6">
                  <c:v>40</c:v>
                </c:pt>
                <c:pt idx="7">
                  <c:v>100</c:v>
                </c:pt>
                <c:pt idx="8">
                  <c:v>10</c:v>
                </c:pt>
                <c:pt idx="9">
                  <c:v>40</c:v>
                </c:pt>
                <c:pt idx="10">
                  <c:v>60</c:v>
                </c:pt>
                <c:pt idx="11">
                  <c:v>30</c:v>
                </c:pt>
              </c:numCache>
            </c:numRef>
          </c:val>
        </c:ser>
        <c:ser>
          <c:idx val="15"/>
          <c:order val="15"/>
          <c:tx>
            <c:strRef>
              <c:f>Phosphorus!$U$1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Phosphorus!$E$8:$E$19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Phosphorus!$U$8:$U$19</c:f>
              <c:numCache>
                <c:formatCode>0</c:formatCode>
                <c:ptCount val="12"/>
                <c:pt idx="0">
                  <c:v>10</c:v>
                </c:pt>
                <c:pt idx="1">
                  <c:v>50</c:v>
                </c:pt>
                <c:pt idx="2">
                  <c:v>90</c:v>
                </c:pt>
                <c:pt idx="3">
                  <c:v>30</c:v>
                </c:pt>
                <c:pt idx="4">
                  <c:v>40</c:v>
                </c:pt>
                <c:pt idx="5">
                  <c:v>10</c:v>
                </c:pt>
                <c:pt idx="6">
                  <c:v>40</c:v>
                </c:pt>
                <c:pt idx="7">
                  <c:v>30</c:v>
                </c:pt>
                <c:pt idx="8">
                  <c:v>60</c:v>
                </c:pt>
                <c:pt idx="9">
                  <c:v>100</c:v>
                </c:pt>
                <c:pt idx="10">
                  <c:v>40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91520"/>
        <c:axId val="86897792"/>
      </c:barChart>
      <c:catAx>
        <c:axId val="868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6897792"/>
        <c:crosses val="autoZero"/>
        <c:auto val="1"/>
        <c:lblAlgn val="ctr"/>
        <c:lblOffset val="100"/>
        <c:noMultiLvlLbl val="0"/>
      </c:catAx>
      <c:valAx>
        <c:axId val="8689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Phosphorus µg/L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68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432606618295614"/>
          <c:h val="0.8777221593770601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3B&amp;C&amp;"Times New Roman,Regular"&amp;12Total Phosphorus: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</a:t>
            </a:r>
            <a:r>
              <a:rPr lang="en-US" baseline="0"/>
              <a:t>Brook &amp; HalfwayRiver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32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Phosphorus!$F$1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Phosphorus!$F$3:$F$7</c:f>
              <c:numCache>
                <c:formatCode>0</c:formatCode>
                <c:ptCount val="5"/>
                <c:pt idx="0">
                  <c:v>60</c:v>
                </c:pt>
                <c:pt idx="1">
                  <c:v>80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tx>
            <c:strRef>
              <c:f>Phosphorus!$G$1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Phosphorus!$G$3:$G$7</c:f>
              <c:numCache>
                <c:formatCode>0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Phosphorus!$H$1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Phosphorus!$H$3:$H$7</c:f>
              <c:numCache>
                <c:formatCode>0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50</c:v>
                </c:pt>
                <c:pt idx="3">
                  <c:v>30</c:v>
                </c:pt>
                <c:pt idx="4">
                  <c:v>40</c:v>
                </c:pt>
              </c:numCache>
            </c:numRef>
          </c:val>
        </c:ser>
        <c:ser>
          <c:idx val="3"/>
          <c:order val="3"/>
          <c:tx>
            <c:strRef>
              <c:f>Phosphorus!$I$1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Phosphorus!$I$3:$I$7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100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tx>
            <c:strRef>
              <c:f>Phosphorus!$J$1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Phosphorus!$J$3:$J$7</c:f>
              <c:numCache>
                <c:formatCode>0</c:formatCode>
                <c:ptCount val="5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40</c:v>
                </c:pt>
              </c:numCache>
            </c:numRef>
          </c:val>
        </c:ser>
        <c:ser>
          <c:idx val="5"/>
          <c:order val="5"/>
          <c:tx>
            <c:strRef>
              <c:f>Phosphorus!$K$1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Phosphorus!$K$3:$K$7</c:f>
              <c:numCache>
                <c:formatCode>0</c:formatCode>
                <c:ptCount val="5"/>
                <c:pt idx="0">
                  <c:v>40</c:v>
                </c:pt>
                <c:pt idx="1">
                  <c:v>20</c:v>
                </c:pt>
                <c:pt idx="2">
                  <c:v>90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6"/>
          <c:order val="6"/>
          <c:tx>
            <c:strRef>
              <c:f>Phosphorus!$L$1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Phosphorus!$L$3:$L$7</c:f>
              <c:numCache>
                <c:formatCode>0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70</c:v>
                </c:pt>
                <c:pt idx="3">
                  <c:v>60</c:v>
                </c:pt>
                <c:pt idx="4">
                  <c:v>10</c:v>
                </c:pt>
              </c:numCache>
            </c:numRef>
          </c:val>
        </c:ser>
        <c:ser>
          <c:idx val="7"/>
          <c:order val="7"/>
          <c:tx>
            <c:strRef>
              <c:f>Phosphorus!$M$1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Phosphorus!$M$3:$M$7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60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8"/>
          <c:order val="8"/>
          <c:tx>
            <c:strRef>
              <c:f>Phosphorus!$N$1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Phosphorus!$N$3:$N$7</c:f>
              <c:numCache>
                <c:formatCode>0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9"/>
          <c:order val="9"/>
          <c:tx>
            <c:strRef>
              <c:f>Phosphorus!$O$1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Phosphorus!$O$3:$O$7</c:f>
              <c:numCache>
                <c:formatCode>0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20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Phosphorus!$P$1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Phosphorus!$P$3:$P$7</c:f>
              <c:numCache>
                <c:formatCode>0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80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</c:ser>
        <c:ser>
          <c:idx val="11"/>
          <c:order val="11"/>
          <c:tx>
            <c:strRef>
              <c:f>Phosphorus!$Q$1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Phosphorus!$Q$3:$Q$7</c:f>
              <c:numCache>
                <c:formatCode>0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30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</c:ser>
        <c:ser>
          <c:idx val="12"/>
          <c:order val="12"/>
          <c:tx>
            <c:strRef>
              <c:f>Phosphorus!$R$1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Phosphorus!$R$3:$R$7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60</c:v>
                </c:pt>
                <c:pt idx="4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Phosphorus!$S$1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Phosphorus!$S$3:$S$7</c:f>
              <c:numCache>
                <c:formatCode>0</c:formatCode>
                <c:ptCount val="5"/>
                <c:pt idx="0">
                  <c:v>10</c:v>
                </c:pt>
                <c:pt idx="1">
                  <c:v>60</c:v>
                </c:pt>
                <c:pt idx="2">
                  <c:v>20</c:v>
                </c:pt>
                <c:pt idx="3">
                  <c:v>70</c:v>
                </c:pt>
                <c:pt idx="4">
                  <c:v>40</c:v>
                </c:pt>
              </c:numCache>
            </c:numRef>
          </c:val>
        </c:ser>
        <c:ser>
          <c:idx val="14"/>
          <c:order val="14"/>
          <c:tx>
            <c:strRef>
              <c:f>Phosphorus!$T$1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Phosphorus!$T$3:$T$7</c:f>
              <c:numCache>
                <c:formatCode>0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</c:ser>
        <c:ser>
          <c:idx val="15"/>
          <c:order val="15"/>
          <c:tx>
            <c:strRef>
              <c:f>Phosphorus!$U$1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Phosphorus!$E$3:$E$7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Phosphorus!$U$3:$U$7</c:f>
              <c:numCache>
                <c:formatCode>0</c:formatCode>
                <c:ptCount val="5"/>
                <c:pt idx="0">
                  <c:v>50</c:v>
                </c:pt>
                <c:pt idx="1">
                  <c:v>110</c:v>
                </c:pt>
                <c:pt idx="2">
                  <c:v>40</c:v>
                </c:pt>
                <c:pt idx="3">
                  <c:v>10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8768"/>
        <c:axId val="87576960"/>
      </c:barChart>
      <c:catAx>
        <c:axId val="874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7576960"/>
        <c:crosses val="autoZero"/>
        <c:auto val="1"/>
        <c:lblAlgn val="ctr"/>
        <c:lblOffset val="100"/>
        <c:noMultiLvlLbl val="0"/>
      </c:catAx>
      <c:valAx>
        <c:axId val="87576960"/>
        <c:scaling>
          <c:orientation val="minMax"/>
          <c:max val="1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Phosphorus µg/L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748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704410478856041"/>
          <c:h val="0.8777221593770601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3A&amp;C&amp;"Times New Roman,Regular"&amp;12Total Phosphorus: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55" l="0.70000000000000095" r="0.70000000000000095" t="0.75000000000000355" header="0.30000000000000027" footer="0.30000000000000027"/>
    <c:pageSetup paperSize="3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27628533405704E-2"/>
          <c:y val="0.15186567164179104"/>
          <c:w val="0.73758043346800573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Ammonia!$E$3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Ammonia!$F$3:$U$3</c:f>
              <c:numCache>
                <c:formatCode>General</c:formatCode>
                <c:ptCount val="16"/>
                <c:pt idx="0">
                  <c:v>560</c:v>
                </c:pt>
                <c:pt idx="1">
                  <c:v>560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340</c:v>
                </c:pt>
                <c:pt idx="13">
                  <c:v>370</c:v>
                </c:pt>
                <c:pt idx="14">
                  <c:v>340</c:v>
                </c:pt>
                <c:pt idx="15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Ammonia!$E$4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Ammonia!$F$4:$U$4</c:f>
              <c:numCache>
                <c:formatCode>General</c:formatCode>
                <c:ptCount val="16"/>
                <c:pt idx="0">
                  <c:v>560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340</c:v>
                </c:pt>
                <c:pt idx="13">
                  <c:v>270</c:v>
                </c:pt>
                <c:pt idx="14">
                  <c:v>200</c:v>
                </c:pt>
                <c:pt idx="15">
                  <c:v>390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Ammonia!$E$5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Ammonia!$F$5:$U$5</c:f>
              <c:numCache>
                <c:formatCode>General</c:formatCode>
                <c:ptCount val="16"/>
                <c:pt idx="0">
                  <c:v>280</c:v>
                </c:pt>
                <c:pt idx="1">
                  <c:v>560</c:v>
                </c:pt>
                <c:pt idx="2">
                  <c:v>280</c:v>
                </c:pt>
                <c:pt idx="3">
                  <c:v>280</c:v>
                </c:pt>
                <c:pt idx="4">
                  <c:v>560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850</c:v>
                </c:pt>
                <c:pt idx="13">
                  <c:v>310</c:v>
                </c:pt>
                <c:pt idx="14">
                  <c:v>350</c:v>
                </c:pt>
                <c:pt idx="15">
                  <c:v>360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Ammonia!$E$6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Ammonia!$F$6:$U$6</c:f>
              <c:numCache>
                <c:formatCode>General</c:formatCode>
                <c:ptCount val="16"/>
                <c:pt idx="0">
                  <c:v>560</c:v>
                </c:pt>
                <c:pt idx="1">
                  <c:v>560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290</c:v>
                </c:pt>
                <c:pt idx="14">
                  <c:v>200</c:v>
                </c:pt>
                <c:pt idx="15">
                  <c:v>410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Ammonia!$E$7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Ammonia!$F$7:$U$7</c:f>
              <c:numCache>
                <c:formatCode>General</c:formatCode>
                <c:ptCount val="1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210</c:v>
                </c:pt>
                <c:pt idx="13">
                  <c:v>420</c:v>
                </c:pt>
                <c:pt idx="14">
                  <c:v>200</c:v>
                </c:pt>
                <c:pt idx="15">
                  <c:v>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8384"/>
        <c:axId val="88530304"/>
      </c:lineChart>
      <c:catAx>
        <c:axId val="88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8530304"/>
        <c:crosses val="autoZero"/>
        <c:auto val="0"/>
        <c:lblAlgn val="ctr"/>
        <c:lblOffset val="100"/>
        <c:noMultiLvlLbl val="0"/>
      </c:catAx>
      <c:valAx>
        <c:axId val="88530304"/>
        <c:scaling>
          <c:orientation val="minMax"/>
          <c:max val="1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Ammonia µg/L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8852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119444444444542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4C&amp;C&amp;"Times New Roman,Regular"&amp;12Ammonia: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88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Ammonia!$F$1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Ammonia!$F$3:$F$7</c:f>
              <c:numCache>
                <c:formatCode>General</c:formatCode>
                <c:ptCount val="5"/>
                <c:pt idx="0">
                  <c:v>560</c:v>
                </c:pt>
                <c:pt idx="1">
                  <c:v>560</c:v>
                </c:pt>
                <c:pt idx="2">
                  <c:v>280</c:v>
                </c:pt>
                <c:pt idx="3">
                  <c:v>560</c:v>
                </c:pt>
                <c:pt idx="4">
                  <c:v>280</c:v>
                </c:pt>
              </c:numCache>
            </c:numRef>
          </c:val>
        </c:ser>
        <c:ser>
          <c:idx val="1"/>
          <c:order val="1"/>
          <c:tx>
            <c:strRef>
              <c:f>Ammonia!$G$1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Ammonia!$G$3:$G$7</c:f>
              <c:numCache>
                <c:formatCode>General</c:formatCode>
                <c:ptCount val="5"/>
                <c:pt idx="0">
                  <c:v>560</c:v>
                </c:pt>
                <c:pt idx="1">
                  <c:v>280</c:v>
                </c:pt>
                <c:pt idx="2">
                  <c:v>560</c:v>
                </c:pt>
                <c:pt idx="3">
                  <c:v>560</c:v>
                </c:pt>
                <c:pt idx="4">
                  <c:v>280</c:v>
                </c:pt>
              </c:numCache>
            </c:numRef>
          </c:val>
        </c:ser>
        <c:ser>
          <c:idx val="2"/>
          <c:order val="2"/>
          <c:tx>
            <c:strRef>
              <c:f>Ammonia!$H$1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Ammonia!$H$3:$H$7</c:f>
              <c:numCache>
                <c:formatCode>General</c:formatCode>
                <c:ptCount val="5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</c:numCache>
            </c:numRef>
          </c:val>
        </c:ser>
        <c:ser>
          <c:idx val="3"/>
          <c:order val="3"/>
          <c:tx>
            <c:strRef>
              <c:f>Ammonia!$I$1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Ammonia!$I$3:$I$7</c:f>
              <c:numCache>
                <c:formatCode>General</c:formatCode>
                <c:ptCount val="5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</c:numCache>
            </c:numRef>
          </c:val>
        </c:ser>
        <c:ser>
          <c:idx val="4"/>
          <c:order val="4"/>
          <c:tx>
            <c:strRef>
              <c:f>Ammonia!$J$1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Ammonia!$J$3:$J$7</c:f>
              <c:numCache>
                <c:formatCode>General</c:formatCode>
                <c:ptCount val="5"/>
                <c:pt idx="0">
                  <c:v>280</c:v>
                </c:pt>
                <c:pt idx="1">
                  <c:v>280</c:v>
                </c:pt>
                <c:pt idx="2">
                  <c:v>560</c:v>
                </c:pt>
                <c:pt idx="3">
                  <c:v>280</c:v>
                </c:pt>
                <c:pt idx="4">
                  <c:v>280</c:v>
                </c:pt>
              </c:numCache>
            </c:numRef>
          </c:val>
        </c:ser>
        <c:ser>
          <c:idx val="5"/>
          <c:order val="5"/>
          <c:tx>
            <c:strRef>
              <c:f>Ammonia!$K$1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Ammonia!$K$3:$K$7</c:f>
              <c:numCache>
                <c:formatCode>General</c:formatCode>
                <c:ptCount val="5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</c:numCache>
            </c:numRef>
          </c:val>
        </c:ser>
        <c:ser>
          <c:idx val="6"/>
          <c:order val="6"/>
          <c:tx>
            <c:strRef>
              <c:f>Ammonia!$L$1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Ammonia!$L$3:$L$7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7"/>
          <c:order val="7"/>
          <c:tx>
            <c:strRef>
              <c:f>Ammonia!$M$1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Ammonia!$M$3:$M$7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8"/>
          <c:order val="8"/>
          <c:tx>
            <c:strRef>
              <c:f>Ammonia!$N$1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Ammonia!$N$3:$N$7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9"/>
          <c:order val="9"/>
          <c:tx>
            <c:strRef>
              <c:f>Ammonia!$O$1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Ammonia!$O$3:$O$7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10"/>
          <c:order val="10"/>
          <c:tx>
            <c:strRef>
              <c:f>Ammonia!$P$1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Ammonia!$P$3:$P$7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11"/>
          <c:order val="11"/>
          <c:tx>
            <c:strRef>
              <c:f>Ammonia!$Q$1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Ammonia!$Q$3:$Q$7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12"/>
          <c:order val="12"/>
          <c:tx>
            <c:strRef>
              <c:f>Ammonia!$R$1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Ammonia!$R$3:$R$7</c:f>
              <c:numCache>
                <c:formatCode>General</c:formatCode>
                <c:ptCount val="5"/>
                <c:pt idx="0">
                  <c:v>340</c:v>
                </c:pt>
                <c:pt idx="1">
                  <c:v>340</c:v>
                </c:pt>
                <c:pt idx="2">
                  <c:v>850</c:v>
                </c:pt>
                <c:pt idx="3">
                  <c:v>200</c:v>
                </c:pt>
                <c:pt idx="4">
                  <c:v>210</c:v>
                </c:pt>
              </c:numCache>
            </c:numRef>
          </c:val>
        </c:ser>
        <c:ser>
          <c:idx val="13"/>
          <c:order val="13"/>
          <c:tx>
            <c:strRef>
              <c:f>Ammonia!$S$1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Ammonia!$S$3:$S$7</c:f>
              <c:numCache>
                <c:formatCode>General</c:formatCode>
                <c:ptCount val="5"/>
                <c:pt idx="0">
                  <c:v>370</c:v>
                </c:pt>
                <c:pt idx="1">
                  <c:v>270</c:v>
                </c:pt>
                <c:pt idx="2">
                  <c:v>310</c:v>
                </c:pt>
                <c:pt idx="3">
                  <c:v>290</c:v>
                </c:pt>
                <c:pt idx="4">
                  <c:v>420</c:v>
                </c:pt>
              </c:numCache>
            </c:numRef>
          </c:val>
        </c:ser>
        <c:ser>
          <c:idx val="14"/>
          <c:order val="14"/>
          <c:tx>
            <c:strRef>
              <c:f>Ammonia!$T$1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Ammonia!$T$3:$T$7</c:f>
              <c:numCache>
                <c:formatCode>General</c:formatCode>
                <c:ptCount val="5"/>
                <c:pt idx="0">
                  <c:v>340</c:v>
                </c:pt>
                <c:pt idx="1">
                  <c:v>200</c:v>
                </c:pt>
                <c:pt idx="2">
                  <c:v>350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</c:ser>
        <c:ser>
          <c:idx val="15"/>
          <c:order val="15"/>
          <c:tx>
            <c:strRef>
              <c:f>Ammonia!$U$1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Ammonia!$E$3:$E$7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Ammonia!$U$3:$U$7</c:f>
              <c:numCache>
                <c:formatCode>General</c:formatCode>
                <c:ptCount val="5"/>
                <c:pt idx="0">
                  <c:v>640</c:v>
                </c:pt>
                <c:pt idx="1">
                  <c:v>390</c:v>
                </c:pt>
                <c:pt idx="2">
                  <c:v>360</c:v>
                </c:pt>
                <c:pt idx="3">
                  <c:v>410</c:v>
                </c:pt>
                <c:pt idx="4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3552"/>
        <c:axId val="89225472"/>
      </c:barChart>
      <c:catAx>
        <c:axId val="892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225472"/>
        <c:crosses val="autoZero"/>
        <c:auto val="1"/>
        <c:lblAlgn val="ctr"/>
        <c:lblOffset val="100"/>
        <c:noMultiLvlLbl val="0"/>
      </c:catAx>
      <c:valAx>
        <c:axId val="89225472"/>
        <c:scaling>
          <c:orientation val="minMax"/>
          <c:max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Ammonia µg/L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922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784914238704488"/>
          <c:h val="0.8777221593770601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4A&amp;C&amp;"Times New Roman,Regular"&amp;12Ammonia: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260500945332"/>
          <c:y val="0.15243445692883933"/>
          <c:w val="0.72921802775516409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Ammonia!$E$8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Ammonia!$F$8:$U$8</c:f>
              <c:numCache>
                <c:formatCode>General</c:formatCode>
                <c:ptCount val="1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560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290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Ammonia!$E$9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Ammonia!$F$9:$U$9</c:f>
              <c:numCache>
                <c:formatCode>General</c:formatCode>
                <c:ptCount val="16"/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260</c:v>
                </c:pt>
                <c:pt idx="14">
                  <c:v>200</c:v>
                </c:pt>
                <c:pt idx="15">
                  <c:v>260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Ammonia!$E$10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Ammonia!$F$10:$U$10</c:f>
              <c:numCache>
                <c:formatCode>General</c:formatCode>
                <c:ptCount val="16"/>
                <c:pt idx="1">
                  <c:v>560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730</c:v>
                </c:pt>
                <c:pt idx="10">
                  <c:v>200</c:v>
                </c:pt>
                <c:pt idx="11">
                  <c:v>200</c:v>
                </c:pt>
                <c:pt idx="12">
                  <c:v>460</c:v>
                </c:pt>
                <c:pt idx="13">
                  <c:v>240</c:v>
                </c:pt>
                <c:pt idx="14">
                  <c:v>200</c:v>
                </c:pt>
                <c:pt idx="15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Ammonia!$E$11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Ammonia!$F$11:$U$11</c:f>
              <c:numCache>
                <c:formatCode>General</c:formatCode>
                <c:ptCount val="16"/>
                <c:pt idx="1">
                  <c:v>560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310</c:v>
                </c:pt>
                <c:pt idx="14">
                  <c:v>200</c:v>
                </c:pt>
                <c:pt idx="15">
                  <c:v>220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Ammonia!$E$12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Ammonia!$F$12:$U$12</c:f>
              <c:numCache>
                <c:formatCode>General</c:formatCode>
                <c:ptCount val="16"/>
                <c:pt idx="0" formatCode="#,##0">
                  <c:v>1680</c:v>
                </c:pt>
                <c:pt idx="1">
                  <c:v>560</c:v>
                </c:pt>
                <c:pt idx="2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10">
                  <c:v>240</c:v>
                </c:pt>
                <c:pt idx="11">
                  <c:v>200</c:v>
                </c:pt>
                <c:pt idx="12">
                  <c:v>200</c:v>
                </c:pt>
                <c:pt idx="13">
                  <c:v>360</c:v>
                </c:pt>
                <c:pt idx="14">
                  <c:v>200</c:v>
                </c:pt>
                <c:pt idx="15">
                  <c:v>850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Ammonia!$E$13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Ammonia!$F$13:$U$13</c:f>
              <c:numCache>
                <c:formatCode>General</c:formatCode>
                <c:ptCount val="16"/>
                <c:pt idx="0" formatCode="#,##0">
                  <c:v>1680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270</c:v>
                </c:pt>
                <c:pt idx="14">
                  <c:v>280</c:v>
                </c:pt>
                <c:pt idx="15">
                  <c:v>640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Ammonia!$E$14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Ammonia!$F$14:$U$14</c:f>
              <c:numCache>
                <c:formatCode>General</c:formatCode>
                <c:ptCount val="16"/>
                <c:pt idx="0">
                  <c:v>560</c:v>
                </c:pt>
                <c:pt idx="1">
                  <c:v>560</c:v>
                </c:pt>
                <c:pt idx="2">
                  <c:v>840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280</c:v>
                </c:pt>
                <c:pt idx="14">
                  <c:v>200</c:v>
                </c:pt>
                <c:pt idx="15">
                  <c:v>880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Ammonia!$E$15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Ammonia!$F$15:$U$15</c:f>
              <c:numCache>
                <c:formatCode>General</c:formatCode>
                <c:ptCount val="1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280</c:v>
                </c:pt>
                <c:pt idx="13">
                  <c:v>200</c:v>
                </c:pt>
                <c:pt idx="14">
                  <c:v>200</c:v>
                </c:pt>
                <c:pt idx="15">
                  <c:v>290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Ammonia!$E$16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Ammonia!$F$16:$U$16</c:f>
              <c:numCache>
                <c:formatCode>General</c:formatCode>
                <c:ptCount val="16"/>
                <c:pt idx="0">
                  <c:v>560</c:v>
                </c:pt>
                <c:pt idx="1">
                  <c:v>280</c:v>
                </c:pt>
                <c:pt idx="2">
                  <c:v>560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390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330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Ammonia!$E$17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Ammonia!$F$17:$U$17</c:f>
              <c:numCache>
                <c:formatCode>General</c:formatCode>
                <c:ptCount val="16"/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Ammonia!$E$18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Ammonia!$F$18:$U$18</c:f>
              <c:numCache>
                <c:formatCode>General</c:formatCode>
                <c:ptCount val="1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200</c:v>
                </c:pt>
                <c:pt idx="14">
                  <c:v>260</c:v>
                </c:pt>
                <c:pt idx="15">
                  <c:v>280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Ammonia!$E$19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Ammonia!$F$1:$U$1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Ammonia!$F$19:$U$19</c:f>
              <c:numCache>
                <c:formatCode>General</c:formatCode>
                <c:ptCount val="16"/>
                <c:pt idx="0">
                  <c:v>560</c:v>
                </c:pt>
                <c:pt idx="1">
                  <c:v>280</c:v>
                </c:pt>
                <c:pt idx="2">
                  <c:v>840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260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240</c:v>
                </c:pt>
                <c:pt idx="15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0384"/>
        <c:axId val="97282304"/>
      </c:lineChart>
      <c:catAx>
        <c:axId val="9728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7282304"/>
        <c:crosses val="autoZero"/>
        <c:auto val="0"/>
        <c:lblAlgn val="ctr"/>
        <c:lblOffset val="100"/>
        <c:noMultiLvlLbl val="0"/>
      </c:catAx>
      <c:valAx>
        <c:axId val="9728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Ammonia µg/L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9728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4D&amp;C&amp;"Times New Roman,Regular"&amp;12Ammonia: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444" l="0.70000000000000095" r="0.70000000000000095" t="0.75000000000000444" header="0.30000000000000021" footer="0.30000000000000021"/>
    <c:pageSetup paperSize="3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Ammonia!$F$1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Ammonia!$F$8:$F$19</c:f>
              <c:numCache>
                <c:formatCode>General</c:formatCode>
                <c:ptCount val="12"/>
                <c:pt idx="0">
                  <c:v>280</c:v>
                </c:pt>
                <c:pt idx="4" formatCode="#,##0">
                  <c:v>1680</c:v>
                </c:pt>
                <c:pt idx="5" formatCode="#,##0">
                  <c:v>1680</c:v>
                </c:pt>
                <c:pt idx="6">
                  <c:v>560</c:v>
                </c:pt>
                <c:pt idx="7">
                  <c:v>280</c:v>
                </c:pt>
                <c:pt idx="8">
                  <c:v>560</c:v>
                </c:pt>
                <c:pt idx="10">
                  <c:v>280</c:v>
                </c:pt>
                <c:pt idx="11">
                  <c:v>560</c:v>
                </c:pt>
              </c:numCache>
            </c:numRef>
          </c:val>
        </c:ser>
        <c:ser>
          <c:idx val="1"/>
          <c:order val="1"/>
          <c:tx>
            <c:strRef>
              <c:f>Ammonia!$G$1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Ammonia!$G$8:$G$19</c:f>
              <c:numCache>
                <c:formatCode>General</c:formatCode>
                <c:ptCount val="12"/>
                <c:pt idx="0">
                  <c:v>280</c:v>
                </c:pt>
                <c:pt idx="1">
                  <c:v>280</c:v>
                </c:pt>
                <c:pt idx="2">
                  <c:v>560</c:v>
                </c:pt>
                <c:pt idx="3">
                  <c:v>560</c:v>
                </c:pt>
                <c:pt idx="4">
                  <c:v>560</c:v>
                </c:pt>
                <c:pt idx="5">
                  <c:v>280</c:v>
                </c:pt>
                <c:pt idx="6">
                  <c:v>560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</c:numCache>
            </c:numRef>
          </c:val>
        </c:ser>
        <c:ser>
          <c:idx val="2"/>
          <c:order val="2"/>
          <c:tx>
            <c:strRef>
              <c:f>Ammonia!$H$1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Ammonia!$H$8:$H$19</c:f>
              <c:numCache>
                <c:formatCode>General</c:formatCode>
                <c:ptCount val="12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840</c:v>
                </c:pt>
                <c:pt idx="7">
                  <c:v>280</c:v>
                </c:pt>
                <c:pt idx="8">
                  <c:v>560</c:v>
                </c:pt>
                <c:pt idx="9">
                  <c:v>280</c:v>
                </c:pt>
                <c:pt idx="10">
                  <c:v>280</c:v>
                </c:pt>
                <c:pt idx="11">
                  <c:v>840</c:v>
                </c:pt>
              </c:numCache>
            </c:numRef>
          </c:val>
        </c:ser>
        <c:ser>
          <c:idx val="3"/>
          <c:order val="3"/>
          <c:tx>
            <c:strRef>
              <c:f>Ammonia!$I$1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Ammonia!$I$8:$I$19</c:f>
              <c:numCache>
                <c:formatCode>General</c:formatCode>
                <c:ptCount val="12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</c:numCache>
            </c:numRef>
          </c:val>
        </c:ser>
        <c:ser>
          <c:idx val="4"/>
          <c:order val="4"/>
          <c:tx>
            <c:strRef>
              <c:f>Ammonia!$J$1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Ammonia!$J$8:$J$19</c:f>
              <c:numCache>
                <c:formatCode>General</c:formatCode>
                <c:ptCount val="12"/>
                <c:pt idx="0">
                  <c:v>560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</c:numCache>
            </c:numRef>
          </c:val>
        </c:ser>
        <c:ser>
          <c:idx val="5"/>
          <c:order val="5"/>
          <c:tx>
            <c:strRef>
              <c:f>Ammonia!$K$1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Ammonia!$K$8:$K$19</c:f>
              <c:numCache>
                <c:formatCode>General</c:formatCode>
                <c:ptCount val="12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</c:numCache>
            </c:numRef>
          </c:val>
        </c:ser>
        <c:ser>
          <c:idx val="6"/>
          <c:order val="6"/>
          <c:tx>
            <c:strRef>
              <c:f>Ammonia!$L$1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Ammonia!$L$8:$L$19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7"/>
          <c:order val="7"/>
          <c:tx>
            <c:strRef>
              <c:f>Ammonia!$M$1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Ammonia!$M$8:$M$19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8"/>
          <c:order val="8"/>
          <c:tx>
            <c:strRef>
              <c:f>Ammonia!$N$1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Ammonia!$N$8:$N$19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9"/>
          <c:order val="9"/>
          <c:tx>
            <c:strRef>
              <c:f>Ammonia!$O$1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Ammonia!$O$8:$O$19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730</c:v>
                </c:pt>
                <c:pt idx="3">
                  <c:v>200</c:v>
                </c:pt>
                <c:pt idx="5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260</c:v>
                </c:pt>
              </c:numCache>
            </c:numRef>
          </c:val>
        </c:ser>
        <c:ser>
          <c:idx val="10"/>
          <c:order val="10"/>
          <c:tx>
            <c:strRef>
              <c:f>Ammonia!$P$1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Ammonia!$P$8:$P$19</c:f>
              <c:numCache>
                <c:formatCode>General</c:formatCode>
                <c:ptCount val="12"/>
                <c:pt idx="0">
                  <c:v>290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240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11"/>
          <c:order val="11"/>
          <c:tx>
            <c:strRef>
              <c:f>Ammonia!$Q$1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Ammonia!$Q$8:$Q$19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390</c:v>
                </c:pt>
                <c:pt idx="9">
                  <c:v>200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12"/>
          <c:order val="12"/>
          <c:tx>
            <c:strRef>
              <c:f>Ammonia!$R$1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Ammonia!$R$8:$R$19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460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280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13"/>
          <c:order val="13"/>
          <c:tx>
            <c:strRef>
              <c:f>Ammonia!$S$1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Ammonia!$S$8:$S$19</c:f>
              <c:numCache>
                <c:formatCode>General</c:formatCode>
                <c:ptCount val="12"/>
                <c:pt idx="0">
                  <c:v>200</c:v>
                </c:pt>
                <c:pt idx="1">
                  <c:v>260</c:v>
                </c:pt>
                <c:pt idx="2">
                  <c:v>240</c:v>
                </c:pt>
                <c:pt idx="3">
                  <c:v>310</c:v>
                </c:pt>
                <c:pt idx="4">
                  <c:v>360</c:v>
                </c:pt>
                <c:pt idx="5">
                  <c:v>270</c:v>
                </c:pt>
                <c:pt idx="6">
                  <c:v>280</c:v>
                </c:pt>
                <c:pt idx="7">
                  <c:v>200</c:v>
                </c:pt>
                <c:pt idx="8">
                  <c:v>210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14"/>
          <c:order val="14"/>
          <c:tx>
            <c:strRef>
              <c:f>Ammonia!$T$1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Ammonia!$T$8:$T$19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260</c:v>
                </c:pt>
                <c:pt idx="11">
                  <c:v>240</c:v>
                </c:pt>
              </c:numCache>
            </c:numRef>
          </c:val>
        </c:ser>
        <c:ser>
          <c:idx val="15"/>
          <c:order val="15"/>
          <c:tx>
            <c:strRef>
              <c:f>Ammonia!$U$1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Ammonia!$E$8:$E$19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Ammonia!$U$8:$U$19</c:f>
              <c:numCache>
                <c:formatCode>General</c:formatCode>
                <c:ptCount val="12"/>
                <c:pt idx="0">
                  <c:v>220</c:v>
                </c:pt>
                <c:pt idx="1">
                  <c:v>260</c:v>
                </c:pt>
                <c:pt idx="2">
                  <c:v>250</c:v>
                </c:pt>
                <c:pt idx="3">
                  <c:v>220</c:v>
                </c:pt>
                <c:pt idx="4">
                  <c:v>850</c:v>
                </c:pt>
                <c:pt idx="5">
                  <c:v>640</c:v>
                </c:pt>
                <c:pt idx="6">
                  <c:v>880</c:v>
                </c:pt>
                <c:pt idx="7">
                  <c:v>290</c:v>
                </c:pt>
                <c:pt idx="8">
                  <c:v>330</c:v>
                </c:pt>
                <c:pt idx="9">
                  <c:v>200</c:v>
                </c:pt>
                <c:pt idx="10">
                  <c:v>280</c:v>
                </c:pt>
                <c:pt idx="11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3088"/>
        <c:axId val="97383936"/>
      </c:barChart>
      <c:catAx>
        <c:axId val="973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7383936"/>
        <c:crosses val="autoZero"/>
        <c:auto val="1"/>
        <c:lblAlgn val="ctr"/>
        <c:lblOffset val="100"/>
        <c:noMultiLvlLbl val="0"/>
      </c:catAx>
      <c:valAx>
        <c:axId val="9738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Ammonia µg/L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735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615048697872936"/>
          <c:h val="0.89089630340779835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4B&amp;C&amp;"Times New Roman,Regular"&amp;12Ammonia: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554020156021184E-2"/>
          <c:y val="0.15186567164179104"/>
          <c:w val="0.73375787018664163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Nitrate!$E$3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Nitrate!$F$3:$U$3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Nitrate!$E$4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Nitrate!$F$4:$U$4</c:f>
              <c:numCache>
                <c:formatCode>General</c:formatCode>
                <c:ptCount val="16"/>
                <c:pt idx="0">
                  <c:v>500</c:v>
                </c:pt>
                <c:pt idx="1">
                  <c:v>510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Nitrate!$E$5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Nitrate!$F$5:$U$5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520</c:v>
                </c:pt>
                <c:pt idx="15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Nitrate!$E$6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Nitrate!$F$6:$U$6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Nitrate!$E$7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Nitrate!$F$7:$U$7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520</c:v>
                </c:pt>
                <c:pt idx="5">
                  <c:v>520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610</c:v>
                </c:pt>
                <c:pt idx="15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2016"/>
        <c:axId val="88617728"/>
      </c:lineChart>
      <c:catAx>
        <c:axId val="890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8617728"/>
        <c:crosses val="autoZero"/>
        <c:auto val="0"/>
        <c:lblAlgn val="ctr"/>
        <c:lblOffset val="100"/>
        <c:noMultiLvlLbl val="0"/>
      </c:catAx>
      <c:valAx>
        <c:axId val="88617728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Nitrate µg/L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8906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119444444444542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5C&amp;C&amp;"Times New Roman,Regular"&amp;12Nitrate: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88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Nitrate!$F$1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Nitrate!$F$3:$F$7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"/>
          <c:order val="1"/>
          <c:tx>
            <c:strRef>
              <c:f>Nitrate!$G$1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Nitrate!$G$3:$G$7</c:f>
              <c:numCache>
                <c:formatCode>General</c:formatCode>
                <c:ptCount val="5"/>
                <c:pt idx="0">
                  <c:v>500</c:v>
                </c:pt>
                <c:pt idx="1">
                  <c:v>510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2"/>
          <c:order val="2"/>
          <c:tx>
            <c:strRef>
              <c:f>Nitrate!$H$1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Nitrate!$H$3:$H$7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3"/>
          <c:order val="3"/>
          <c:tx>
            <c:strRef>
              <c:f>Nitrate!$I$1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Nitrate!$I$3:$I$7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4"/>
          <c:order val="4"/>
          <c:tx>
            <c:strRef>
              <c:f>Nitrate!$J$1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Nitrate!$J$3:$J$7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520</c:v>
                </c:pt>
              </c:numCache>
            </c:numRef>
          </c:val>
        </c:ser>
        <c:ser>
          <c:idx val="5"/>
          <c:order val="5"/>
          <c:tx>
            <c:strRef>
              <c:f>Nitrate!$K$1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Nitrate!$K$3:$K$7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520</c:v>
                </c:pt>
              </c:numCache>
            </c:numRef>
          </c:val>
        </c:ser>
        <c:ser>
          <c:idx val="6"/>
          <c:order val="6"/>
          <c:tx>
            <c:strRef>
              <c:f>Nitrate!$L$1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Nitrate!$L$3:$L$7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7"/>
          <c:order val="7"/>
          <c:tx>
            <c:strRef>
              <c:f>Nitrate!$M$1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Nitrate!$M$3:$M$7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8"/>
          <c:order val="8"/>
          <c:tx>
            <c:strRef>
              <c:f>Nitrate!$N$1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Nitrate!$N$3:$N$7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9"/>
          <c:order val="9"/>
          <c:tx>
            <c:strRef>
              <c:f>Nitrate!$O$1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Nitrate!$O$3:$O$7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0"/>
          <c:order val="10"/>
          <c:tx>
            <c:strRef>
              <c:f>Nitrate!$P$1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Nitrate!$P$3:$P$7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1"/>
          <c:order val="11"/>
          <c:tx>
            <c:strRef>
              <c:f>Nitrate!$Q$1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Nitrate!$Q$3:$Q$7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2"/>
          <c:order val="12"/>
          <c:tx>
            <c:strRef>
              <c:f>Nitrate!$R$1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Nitrate!$R$3:$R$7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3"/>
          <c:order val="13"/>
          <c:tx>
            <c:strRef>
              <c:f>Nitrate!$S$1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Nitrate!$S$3:$S$7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14"/>
          <c:order val="14"/>
          <c:tx>
            <c:strRef>
              <c:f>Nitrate!$T$1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Nitrate!$T$3:$T$7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520</c:v>
                </c:pt>
                <c:pt idx="3">
                  <c:v>500</c:v>
                </c:pt>
                <c:pt idx="4">
                  <c:v>610</c:v>
                </c:pt>
              </c:numCache>
            </c:numRef>
          </c:val>
        </c:ser>
        <c:ser>
          <c:idx val="15"/>
          <c:order val="15"/>
          <c:tx>
            <c:strRef>
              <c:f>Nitrate!$U$1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Nitrate!$E$3:$E$7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Nitrate!$U$3:$U$7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8128"/>
        <c:axId val="88690048"/>
      </c:barChart>
      <c:catAx>
        <c:axId val="886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8690048"/>
        <c:crosses val="autoZero"/>
        <c:auto val="1"/>
        <c:lblAlgn val="ctr"/>
        <c:lblOffset val="100"/>
        <c:noMultiLvlLbl val="0"/>
      </c:catAx>
      <c:valAx>
        <c:axId val="8869004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Nitrate µg/L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86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420366479575208"/>
          <c:h val="0.86784155135400898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5A&amp;C&amp;"Times New Roman,Regular"&amp;12Nitrate: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418221948053"/>
          <c:y val="0.15243445692883933"/>
          <c:w val="0.73116598607224659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Nitrate!$E$8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Nitrate!$F$8:$U$8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630</c:v>
                </c:pt>
                <c:pt idx="13" formatCode="#,##0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Nitrate!$E$9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Nitrate!$F$9:$U$9</c:f>
              <c:numCache>
                <c:formatCode>General</c:formatCode>
                <c:ptCount val="16"/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890</c:v>
                </c:pt>
                <c:pt idx="7">
                  <c:v>500</c:v>
                </c:pt>
                <c:pt idx="8">
                  <c:v>510</c:v>
                </c:pt>
                <c:pt idx="9">
                  <c:v>500</c:v>
                </c:pt>
                <c:pt idx="10">
                  <c:v>500</c:v>
                </c:pt>
                <c:pt idx="11">
                  <c:v>900</c:v>
                </c:pt>
                <c:pt idx="12">
                  <c:v>500</c:v>
                </c:pt>
                <c:pt idx="13">
                  <c:v>500</c:v>
                </c:pt>
                <c:pt idx="14">
                  <c:v>900</c:v>
                </c:pt>
                <c:pt idx="15">
                  <c:v>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Nitrate!$E$10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Nitrate!$F$10:$U$10</c:f>
              <c:numCache>
                <c:formatCode>General</c:formatCode>
                <c:ptCount val="16"/>
                <c:pt idx="1">
                  <c:v>580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Nitrate!$E$11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Nitrate!$F$11:$U$11</c:f>
              <c:numCache>
                <c:formatCode>General</c:formatCode>
                <c:ptCount val="16"/>
                <c:pt idx="1">
                  <c:v>590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530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520</c:v>
                </c:pt>
                <c:pt idx="15">
                  <c:v>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Nitrate!$E$12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Nitrate!$F$12:$U$12</c:f>
              <c:numCache>
                <c:formatCode>General</c:formatCode>
                <c:ptCount val="1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Nitrate!$E$13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Nitrate!$F$13:$U$13</c:f>
              <c:numCache>
                <c:formatCode>General</c:formatCode>
                <c:ptCount val="16"/>
                <c:pt idx="0">
                  <c:v>500</c:v>
                </c:pt>
                <c:pt idx="1">
                  <c:v>610</c:v>
                </c:pt>
                <c:pt idx="2">
                  <c:v>500</c:v>
                </c:pt>
                <c:pt idx="3">
                  <c:v>700</c:v>
                </c:pt>
                <c:pt idx="4">
                  <c:v>720</c:v>
                </c:pt>
                <c:pt idx="5">
                  <c:v>710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Nitrate!$E$14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Nitrate!$F$14:$U$14</c:f>
              <c:numCache>
                <c:formatCode>General</c:formatCode>
                <c:ptCount val="16"/>
                <c:pt idx="0">
                  <c:v>530</c:v>
                </c:pt>
                <c:pt idx="1">
                  <c:v>500</c:v>
                </c:pt>
                <c:pt idx="2">
                  <c:v>500</c:v>
                </c:pt>
                <c:pt idx="3">
                  <c:v>800</c:v>
                </c:pt>
                <c:pt idx="4">
                  <c:v>530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810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760</c:v>
                </c:pt>
                <c:pt idx="14">
                  <c:v>500</c:v>
                </c:pt>
                <c:pt idx="15">
                  <c:v>500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Nitrate!$E$15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Nitrate!$F$15:$U$15</c:f>
              <c:numCache>
                <c:formatCode>#,##0</c:formatCode>
                <c:ptCount val="16"/>
                <c:pt idx="0" formatCode="General">
                  <c:v>840</c:v>
                </c:pt>
                <c:pt idx="1">
                  <c:v>1100</c:v>
                </c:pt>
                <c:pt idx="2" formatCode="General">
                  <c:v>510</c:v>
                </c:pt>
                <c:pt idx="3">
                  <c:v>2100</c:v>
                </c:pt>
                <c:pt idx="4" formatCode="General">
                  <c:v>940</c:v>
                </c:pt>
                <c:pt idx="5" formatCode="General">
                  <c:v>730</c:v>
                </c:pt>
                <c:pt idx="6" formatCode="General">
                  <c:v>600</c:v>
                </c:pt>
                <c:pt idx="7" formatCode="General">
                  <c:v>840</c:v>
                </c:pt>
                <c:pt idx="8" formatCode="0">
                  <c:v>870</c:v>
                </c:pt>
                <c:pt idx="9" formatCode="General">
                  <c:v>500</c:v>
                </c:pt>
                <c:pt idx="10" formatCode="General">
                  <c:v>600</c:v>
                </c:pt>
                <c:pt idx="11">
                  <c:v>1100</c:v>
                </c:pt>
                <c:pt idx="12">
                  <c:v>1200</c:v>
                </c:pt>
                <c:pt idx="13" formatCode="General">
                  <c:v>710</c:v>
                </c:pt>
                <c:pt idx="14" formatCode="General">
                  <c:v>500</c:v>
                </c:pt>
                <c:pt idx="15" formatCode="General">
                  <c:v>740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Nitrate!$E$16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Nitrate!$F$16:$U$16</c:f>
              <c:numCache>
                <c:formatCode>General</c:formatCode>
                <c:ptCount val="16"/>
                <c:pt idx="0">
                  <c:v>640</c:v>
                </c:pt>
                <c:pt idx="1">
                  <c:v>750</c:v>
                </c:pt>
                <c:pt idx="2">
                  <c:v>500</c:v>
                </c:pt>
                <c:pt idx="3" formatCode="#,##0">
                  <c:v>1100</c:v>
                </c:pt>
                <c:pt idx="4">
                  <c:v>740</c:v>
                </c:pt>
                <c:pt idx="5">
                  <c:v>680</c:v>
                </c:pt>
                <c:pt idx="6">
                  <c:v>500</c:v>
                </c:pt>
                <c:pt idx="7">
                  <c:v>530</c:v>
                </c:pt>
                <c:pt idx="8">
                  <c:v>930</c:v>
                </c:pt>
                <c:pt idx="9">
                  <c:v>600</c:v>
                </c:pt>
                <c:pt idx="10">
                  <c:v>560</c:v>
                </c:pt>
                <c:pt idx="11">
                  <c:v>500</c:v>
                </c:pt>
                <c:pt idx="12">
                  <c:v>500</c:v>
                </c:pt>
                <c:pt idx="13">
                  <c:v>970</c:v>
                </c:pt>
                <c:pt idx="14">
                  <c:v>530</c:v>
                </c:pt>
                <c:pt idx="15">
                  <c:v>700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Nitrate!$E$17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Nitrate!$F$17:$U$17</c:f>
              <c:numCache>
                <c:formatCode>General</c:formatCode>
                <c:ptCount val="16"/>
                <c:pt idx="1">
                  <c:v>740</c:v>
                </c:pt>
                <c:pt idx="2">
                  <c:v>640</c:v>
                </c:pt>
                <c:pt idx="3">
                  <c:v>600</c:v>
                </c:pt>
                <c:pt idx="4">
                  <c:v>880</c:v>
                </c:pt>
                <c:pt idx="5">
                  <c:v>860</c:v>
                </c:pt>
                <c:pt idx="6">
                  <c:v>740</c:v>
                </c:pt>
                <c:pt idx="7">
                  <c:v>500</c:v>
                </c:pt>
                <c:pt idx="8" formatCode="0">
                  <c:v>910</c:v>
                </c:pt>
                <c:pt idx="9">
                  <c:v>500</c:v>
                </c:pt>
                <c:pt idx="10">
                  <c:v>670</c:v>
                </c:pt>
                <c:pt idx="11">
                  <c:v>800</c:v>
                </c:pt>
                <c:pt idx="12">
                  <c:v>680</c:v>
                </c:pt>
                <c:pt idx="13">
                  <c:v>780</c:v>
                </c:pt>
                <c:pt idx="14">
                  <c:v>970</c:v>
                </c:pt>
                <c:pt idx="15">
                  <c:v>780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Nitrate!$E$18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Nitrate!$F$18:$U$18</c:f>
              <c:numCache>
                <c:formatCode>#,##0</c:formatCode>
                <c:ptCount val="16"/>
                <c:pt idx="0" formatCode="General">
                  <c:v>690</c:v>
                </c:pt>
                <c:pt idx="1">
                  <c:v>1300</c:v>
                </c:pt>
                <c:pt idx="2" formatCode="General">
                  <c:v>500</c:v>
                </c:pt>
                <c:pt idx="3">
                  <c:v>1300</c:v>
                </c:pt>
                <c:pt idx="4" formatCode="General">
                  <c:v>850</c:v>
                </c:pt>
                <c:pt idx="5" formatCode="General">
                  <c:v>880</c:v>
                </c:pt>
                <c:pt idx="6" formatCode="General">
                  <c:v>500</c:v>
                </c:pt>
                <c:pt idx="7" formatCode="General">
                  <c:v>600</c:v>
                </c:pt>
                <c:pt idx="8">
                  <c:v>1070</c:v>
                </c:pt>
                <c:pt idx="9">
                  <c:v>1100</c:v>
                </c:pt>
                <c:pt idx="10" formatCode="General">
                  <c:v>590</c:v>
                </c:pt>
                <c:pt idx="11" formatCode="General">
                  <c:v>500</c:v>
                </c:pt>
                <c:pt idx="12" formatCode="General">
                  <c:v>500</c:v>
                </c:pt>
                <c:pt idx="13" formatCode="General">
                  <c:v>980</c:v>
                </c:pt>
                <c:pt idx="14" formatCode="General">
                  <c:v>580</c:v>
                </c:pt>
                <c:pt idx="15" formatCode="General">
                  <c:v>690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Nitrate!$E$19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Nitrate!$F$1:$U$1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Nitrate!$F$19:$U$19</c:f>
              <c:numCache>
                <c:formatCode>#,##0</c:formatCode>
                <c:ptCount val="16"/>
                <c:pt idx="0" formatCode="General">
                  <c:v>720</c:v>
                </c:pt>
                <c:pt idx="1">
                  <c:v>1120</c:v>
                </c:pt>
                <c:pt idx="2" formatCode="General">
                  <c:v>500</c:v>
                </c:pt>
                <c:pt idx="3">
                  <c:v>1100</c:v>
                </c:pt>
                <c:pt idx="4" formatCode="General">
                  <c:v>790</c:v>
                </c:pt>
                <c:pt idx="5">
                  <c:v>1010</c:v>
                </c:pt>
                <c:pt idx="6" formatCode="General">
                  <c:v>520</c:v>
                </c:pt>
                <c:pt idx="7" formatCode="General">
                  <c:v>600</c:v>
                </c:pt>
                <c:pt idx="8">
                  <c:v>1000</c:v>
                </c:pt>
                <c:pt idx="9" formatCode="General">
                  <c:v>900</c:v>
                </c:pt>
                <c:pt idx="10" formatCode="General">
                  <c:v>590</c:v>
                </c:pt>
                <c:pt idx="11" formatCode="General">
                  <c:v>500</c:v>
                </c:pt>
                <c:pt idx="12" formatCode="General">
                  <c:v>500</c:v>
                </c:pt>
                <c:pt idx="13" formatCode="General">
                  <c:v>920</c:v>
                </c:pt>
                <c:pt idx="14" formatCode="General">
                  <c:v>620</c:v>
                </c:pt>
                <c:pt idx="15" formatCode="General">
                  <c:v>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3296"/>
        <c:axId val="88825216"/>
      </c:lineChart>
      <c:catAx>
        <c:axId val="888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8825216"/>
        <c:crosses val="autoZero"/>
        <c:auto val="0"/>
        <c:lblAlgn val="ctr"/>
        <c:lblOffset val="100"/>
        <c:noMultiLvlLbl val="0"/>
      </c:catAx>
      <c:valAx>
        <c:axId val="8882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µg/L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882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5D&amp;C&amp;"Times New Roman,Regular"&amp;12Nitrate: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444" l="0.70000000000000095" r="0.70000000000000095" t="0.75000000000000444" header="0.30000000000000021" footer="0.30000000000000021"/>
    <c:pageSetup paperSize="3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3584161292004E-2"/>
          <c:y val="7.4548798533624408E-2"/>
          <c:w val="0.73812401574803588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Temperature!$F$1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Temperature!$F$3:$F$7</c:f>
              <c:numCache>
                <c:formatCode>0.0</c:formatCode>
                <c:ptCount val="5"/>
                <c:pt idx="0">
                  <c:v>16</c:v>
                </c:pt>
                <c:pt idx="1">
                  <c:v>21.5</c:v>
                </c:pt>
                <c:pt idx="2">
                  <c:v>19.5</c:v>
                </c:pt>
                <c:pt idx="3">
                  <c:v>15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tx>
            <c:strRef>
              <c:f>Temperature!$G$1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Temperature!$G$3:$G$7</c:f>
              <c:numCache>
                <c:formatCode>0.0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26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</c:ser>
        <c:ser>
          <c:idx val="2"/>
          <c:order val="2"/>
          <c:tx>
            <c:strRef>
              <c:f>Temperature!$H$1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Temperature!$H$3:$H$7</c:f>
              <c:numCache>
                <c:formatCode>0</c:formatCode>
                <c:ptCount val="5"/>
                <c:pt idx="0">
                  <c:v>22</c:v>
                </c:pt>
                <c:pt idx="1">
                  <c:v>18</c:v>
                </c:pt>
                <c:pt idx="2">
                  <c:v>20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strRef>
              <c:f>Temperature!$I$1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Temperature!$I$3:$I$7</c:f>
              <c:numCache>
                <c:formatCode>0</c:formatCode>
                <c:ptCount val="5"/>
                <c:pt idx="0">
                  <c:v>20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Temperature!$J$1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Temperature!$J$3:$J$7</c:f>
              <c:numCache>
                <c:formatCode>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 formatCode="0.0">
                  <c:v>19.5</c:v>
                </c:pt>
                <c:pt idx="4">
                  <c:v>19</c:v>
                </c:pt>
              </c:numCache>
            </c:numRef>
          </c:val>
        </c:ser>
        <c:ser>
          <c:idx val="5"/>
          <c:order val="5"/>
          <c:tx>
            <c:strRef>
              <c:f>Temperature!$K$1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Temperature!$K$3:$K$7</c:f>
              <c:numCache>
                <c:formatCode>0</c:formatCode>
                <c:ptCount val="5"/>
                <c:pt idx="0">
                  <c:v>24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</c:ser>
        <c:ser>
          <c:idx val="6"/>
          <c:order val="6"/>
          <c:tx>
            <c:strRef>
              <c:f>Temperature!$L$1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Temperature!$L$3:$L$7</c:f>
              <c:numCache>
                <c:formatCode>0.0</c:formatCode>
                <c:ptCount val="5"/>
                <c:pt idx="0">
                  <c:v>21.2</c:v>
                </c:pt>
                <c:pt idx="1">
                  <c:v>17.899999999999999</c:v>
                </c:pt>
                <c:pt idx="2">
                  <c:v>17.3</c:v>
                </c:pt>
                <c:pt idx="3">
                  <c:v>17.399999999999999</c:v>
                </c:pt>
                <c:pt idx="4">
                  <c:v>16.899999999999999</c:v>
                </c:pt>
              </c:numCache>
            </c:numRef>
          </c:val>
        </c:ser>
        <c:ser>
          <c:idx val="7"/>
          <c:order val="7"/>
          <c:tx>
            <c:strRef>
              <c:f>Temperature!$M$1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Temperature!$M$3:$M$7</c:f>
              <c:numCache>
                <c:formatCode>0.0</c:formatCode>
                <c:ptCount val="5"/>
                <c:pt idx="0">
                  <c:v>18.899999999999999</c:v>
                </c:pt>
                <c:pt idx="1">
                  <c:v>15</c:v>
                </c:pt>
                <c:pt idx="2">
                  <c:v>14.7</c:v>
                </c:pt>
                <c:pt idx="3">
                  <c:v>13.6</c:v>
                </c:pt>
                <c:pt idx="4">
                  <c:v>13.7</c:v>
                </c:pt>
              </c:numCache>
            </c:numRef>
          </c:val>
        </c:ser>
        <c:ser>
          <c:idx val="8"/>
          <c:order val="8"/>
          <c:tx>
            <c:strRef>
              <c:f>Temperature!$N$1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Temperature!$N$3:$N$7</c:f>
              <c:numCache>
                <c:formatCode>0.0</c:formatCode>
                <c:ptCount val="5"/>
                <c:pt idx="0">
                  <c:v>21.8</c:v>
                </c:pt>
                <c:pt idx="1">
                  <c:v>16.5</c:v>
                </c:pt>
                <c:pt idx="2">
                  <c:v>15.4</c:v>
                </c:pt>
                <c:pt idx="3">
                  <c:v>14.3</c:v>
                </c:pt>
                <c:pt idx="4">
                  <c:v>14.4</c:v>
                </c:pt>
              </c:numCache>
            </c:numRef>
          </c:val>
        </c:ser>
        <c:ser>
          <c:idx val="9"/>
          <c:order val="9"/>
          <c:tx>
            <c:strRef>
              <c:f>Temperature!$O$1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Temperature!$O$3:$O$7</c:f>
              <c:numCache>
                <c:formatCode>0.0</c:formatCode>
                <c:ptCount val="5"/>
                <c:pt idx="0">
                  <c:v>22.9</c:v>
                </c:pt>
                <c:pt idx="1">
                  <c:v>19</c:v>
                </c:pt>
                <c:pt idx="2">
                  <c:v>19</c:v>
                </c:pt>
                <c:pt idx="3">
                  <c:v>17.8</c:v>
                </c:pt>
                <c:pt idx="4">
                  <c:v>18.2</c:v>
                </c:pt>
              </c:numCache>
            </c:numRef>
          </c:val>
        </c:ser>
        <c:ser>
          <c:idx val="10"/>
          <c:order val="10"/>
          <c:tx>
            <c:strRef>
              <c:f>Temperature!$P$1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Temperature!$P$3:$P$7</c:f>
              <c:numCache>
                <c:formatCode>0</c:formatCode>
                <c:ptCount val="5"/>
                <c:pt idx="0">
                  <c:v>24</c:v>
                </c:pt>
                <c:pt idx="1">
                  <c:v>20</c:v>
                </c:pt>
                <c:pt idx="2">
                  <c:v>20</c:v>
                </c:pt>
                <c:pt idx="3" formatCode="0.0">
                  <c:v>14.6</c:v>
                </c:pt>
                <c:pt idx="4" formatCode="0.0">
                  <c:v>15.6</c:v>
                </c:pt>
              </c:numCache>
            </c:numRef>
          </c:val>
        </c:ser>
        <c:ser>
          <c:idx val="11"/>
          <c:order val="11"/>
          <c:tx>
            <c:strRef>
              <c:f>Temperature!$Q$1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Temperature!$Q$3:$Q$7</c:f>
              <c:numCache>
                <c:formatCode>0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Temperature!$R$1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Temperature!$R$3:$R$7</c:f>
              <c:numCache>
                <c:formatCode>0.0</c:formatCode>
                <c:ptCount val="5"/>
                <c:pt idx="0">
                  <c:v>22.3</c:v>
                </c:pt>
                <c:pt idx="1">
                  <c:v>18.399999999999999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17.100000000000001</c:v>
                </c:pt>
              </c:numCache>
            </c:numRef>
          </c:val>
        </c:ser>
        <c:ser>
          <c:idx val="13"/>
          <c:order val="13"/>
          <c:tx>
            <c:strRef>
              <c:f>Temperature!$S$1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Temperature!$S$3:$S$7</c:f>
              <c:numCache>
                <c:formatCode>0.0</c:formatCode>
                <c:ptCount val="5"/>
                <c:pt idx="0">
                  <c:v>19.3</c:v>
                </c:pt>
                <c:pt idx="1">
                  <c:v>12.6</c:v>
                </c:pt>
                <c:pt idx="2">
                  <c:v>12.4</c:v>
                </c:pt>
                <c:pt idx="3">
                  <c:v>11.6</c:v>
                </c:pt>
                <c:pt idx="4">
                  <c:v>10.9</c:v>
                </c:pt>
              </c:numCache>
            </c:numRef>
          </c:val>
        </c:ser>
        <c:ser>
          <c:idx val="14"/>
          <c:order val="14"/>
          <c:tx>
            <c:strRef>
              <c:f>Temperature!$T$1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Temperature!$T$3:$T$7</c:f>
              <c:numCache>
                <c:formatCode>0.0</c:formatCode>
                <c:ptCount val="5"/>
                <c:pt idx="0">
                  <c:v>22.7</c:v>
                </c:pt>
                <c:pt idx="1">
                  <c:v>17.899999999999999</c:v>
                </c:pt>
                <c:pt idx="2">
                  <c:v>16.8</c:v>
                </c:pt>
                <c:pt idx="3">
                  <c:v>15.4</c:v>
                </c:pt>
                <c:pt idx="4">
                  <c:v>15.4</c:v>
                </c:pt>
              </c:numCache>
            </c:numRef>
          </c:val>
        </c:ser>
        <c:ser>
          <c:idx val="15"/>
          <c:order val="15"/>
          <c:tx>
            <c:strRef>
              <c:f>Temperature!$U$1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Temperature!$E$3:$E$7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Temperature!$U$3:$U$7</c:f>
              <c:numCache>
                <c:formatCode>0.0</c:formatCode>
                <c:ptCount val="5"/>
                <c:pt idx="0">
                  <c:v>17.399999999999999</c:v>
                </c:pt>
                <c:pt idx="1">
                  <c:v>11.3</c:v>
                </c:pt>
                <c:pt idx="2">
                  <c:v>10.4</c:v>
                </c:pt>
                <c:pt idx="3">
                  <c:v>11.2</c:v>
                </c:pt>
                <c:pt idx="4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9392"/>
        <c:axId val="39181312"/>
      </c:barChart>
      <c:catAx>
        <c:axId val="391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9181312"/>
        <c:crosses val="autoZero"/>
        <c:auto val="1"/>
        <c:lblAlgn val="ctr"/>
        <c:lblOffset val="100"/>
        <c:noMultiLvlLbl val="0"/>
      </c:catAx>
      <c:valAx>
        <c:axId val="3918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degrees 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917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967186113660235"/>
          <c:h val="0.9139510554615926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1A&amp;C&amp;"Times New Roman,Regular"&amp;12Temperature: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266" l="0.5" r="0.5" t="0.75000000000000266" header="0.30000000000000032" footer="0.30000000000000032"/>
    <c:pageSetup paperSize="3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Nitrate!$F$1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Nitrate!$F$8:$F$19</c:f>
              <c:numCache>
                <c:formatCode>General</c:formatCode>
                <c:ptCount val="12"/>
                <c:pt idx="0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530</c:v>
                </c:pt>
                <c:pt idx="7">
                  <c:v>840</c:v>
                </c:pt>
                <c:pt idx="8">
                  <c:v>640</c:v>
                </c:pt>
                <c:pt idx="10">
                  <c:v>690</c:v>
                </c:pt>
                <c:pt idx="11">
                  <c:v>720</c:v>
                </c:pt>
              </c:numCache>
            </c:numRef>
          </c:val>
        </c:ser>
        <c:ser>
          <c:idx val="1"/>
          <c:order val="1"/>
          <c:tx>
            <c:strRef>
              <c:f>Nitrate!$G$1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Nitrate!$G$8:$G$19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580</c:v>
                </c:pt>
                <c:pt idx="3">
                  <c:v>590</c:v>
                </c:pt>
                <c:pt idx="4">
                  <c:v>500</c:v>
                </c:pt>
                <c:pt idx="5">
                  <c:v>610</c:v>
                </c:pt>
                <c:pt idx="6">
                  <c:v>500</c:v>
                </c:pt>
                <c:pt idx="7" formatCode="#,##0">
                  <c:v>1100</c:v>
                </c:pt>
                <c:pt idx="8">
                  <c:v>750</c:v>
                </c:pt>
                <c:pt idx="9">
                  <c:v>740</c:v>
                </c:pt>
                <c:pt idx="10" formatCode="#,##0">
                  <c:v>1300</c:v>
                </c:pt>
                <c:pt idx="11" formatCode="#,##0">
                  <c:v>1120</c:v>
                </c:pt>
              </c:numCache>
            </c:numRef>
          </c:val>
        </c:ser>
        <c:ser>
          <c:idx val="2"/>
          <c:order val="2"/>
          <c:tx>
            <c:strRef>
              <c:f>Nitrate!$H$1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Nitrate!$H$8:$H$19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510</c:v>
                </c:pt>
                <c:pt idx="8">
                  <c:v>500</c:v>
                </c:pt>
                <c:pt idx="9">
                  <c:v>640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ser>
          <c:idx val="3"/>
          <c:order val="3"/>
          <c:tx>
            <c:strRef>
              <c:f>Nitrate!$I$1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Nitrate!$I$8:$I$19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5">
                  <c:v>700</c:v>
                </c:pt>
                <c:pt idx="6">
                  <c:v>800</c:v>
                </c:pt>
                <c:pt idx="7" formatCode="#,##0">
                  <c:v>2100</c:v>
                </c:pt>
                <c:pt idx="8" formatCode="#,##0">
                  <c:v>1100</c:v>
                </c:pt>
                <c:pt idx="9">
                  <c:v>600</c:v>
                </c:pt>
                <c:pt idx="10" formatCode="#,##0">
                  <c:v>1300</c:v>
                </c:pt>
                <c:pt idx="11" formatCode="#,##0">
                  <c:v>1100</c:v>
                </c:pt>
              </c:numCache>
            </c:numRef>
          </c:val>
        </c:ser>
        <c:ser>
          <c:idx val="4"/>
          <c:order val="4"/>
          <c:tx>
            <c:strRef>
              <c:f>Nitrate!$J$1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Nitrate!$J$8:$J$19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720</c:v>
                </c:pt>
                <c:pt idx="6">
                  <c:v>530</c:v>
                </c:pt>
                <c:pt idx="7">
                  <c:v>940</c:v>
                </c:pt>
                <c:pt idx="8">
                  <c:v>740</c:v>
                </c:pt>
                <c:pt idx="9">
                  <c:v>880</c:v>
                </c:pt>
                <c:pt idx="10">
                  <c:v>850</c:v>
                </c:pt>
                <c:pt idx="11">
                  <c:v>790</c:v>
                </c:pt>
              </c:numCache>
            </c:numRef>
          </c:val>
        </c:ser>
        <c:ser>
          <c:idx val="5"/>
          <c:order val="5"/>
          <c:tx>
            <c:strRef>
              <c:f>Nitrate!$K$1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Nitrate!$K$8:$K$19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530</c:v>
                </c:pt>
                <c:pt idx="4">
                  <c:v>500</c:v>
                </c:pt>
                <c:pt idx="5">
                  <c:v>710</c:v>
                </c:pt>
                <c:pt idx="6">
                  <c:v>500</c:v>
                </c:pt>
                <c:pt idx="7">
                  <c:v>730</c:v>
                </c:pt>
                <c:pt idx="8">
                  <c:v>680</c:v>
                </c:pt>
                <c:pt idx="9">
                  <c:v>860</c:v>
                </c:pt>
                <c:pt idx="10">
                  <c:v>880</c:v>
                </c:pt>
                <c:pt idx="11" formatCode="#,##0">
                  <c:v>1010</c:v>
                </c:pt>
              </c:numCache>
            </c:numRef>
          </c:val>
        </c:ser>
        <c:ser>
          <c:idx val="6"/>
          <c:order val="6"/>
          <c:tx>
            <c:strRef>
              <c:f>Nitrate!$L$1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Nitrate!$L$8:$L$19</c:f>
              <c:numCache>
                <c:formatCode>General</c:formatCode>
                <c:ptCount val="12"/>
                <c:pt idx="0">
                  <c:v>500</c:v>
                </c:pt>
                <c:pt idx="1">
                  <c:v>890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600</c:v>
                </c:pt>
                <c:pt idx="8">
                  <c:v>500</c:v>
                </c:pt>
                <c:pt idx="9">
                  <c:v>740</c:v>
                </c:pt>
                <c:pt idx="10">
                  <c:v>500</c:v>
                </c:pt>
                <c:pt idx="11">
                  <c:v>520</c:v>
                </c:pt>
              </c:numCache>
            </c:numRef>
          </c:val>
        </c:ser>
        <c:ser>
          <c:idx val="7"/>
          <c:order val="7"/>
          <c:tx>
            <c:strRef>
              <c:f>Nitrate!$M$1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Nitrate!$M$8:$M$19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840</c:v>
                </c:pt>
                <c:pt idx="8">
                  <c:v>530</c:v>
                </c:pt>
                <c:pt idx="9">
                  <c:v>500</c:v>
                </c:pt>
                <c:pt idx="10">
                  <c:v>600</c:v>
                </c:pt>
                <c:pt idx="11">
                  <c:v>600</c:v>
                </c:pt>
              </c:numCache>
            </c:numRef>
          </c:val>
        </c:ser>
        <c:ser>
          <c:idx val="8"/>
          <c:order val="8"/>
          <c:tx>
            <c:strRef>
              <c:f>Nitrate!$N$1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Nitrate!$N$8:$N$19</c:f>
              <c:numCache>
                <c:formatCode>General</c:formatCode>
                <c:ptCount val="12"/>
                <c:pt idx="0">
                  <c:v>500</c:v>
                </c:pt>
                <c:pt idx="1">
                  <c:v>510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810</c:v>
                </c:pt>
                <c:pt idx="7" formatCode="0">
                  <c:v>870</c:v>
                </c:pt>
                <c:pt idx="8">
                  <c:v>930</c:v>
                </c:pt>
                <c:pt idx="9" formatCode="0">
                  <c:v>910</c:v>
                </c:pt>
                <c:pt idx="10" formatCode="#,##0">
                  <c:v>1070</c:v>
                </c:pt>
                <c:pt idx="11" formatCode="#,##0">
                  <c:v>1000</c:v>
                </c:pt>
              </c:numCache>
            </c:numRef>
          </c:val>
        </c:ser>
        <c:ser>
          <c:idx val="9"/>
          <c:order val="9"/>
          <c:tx>
            <c:strRef>
              <c:f>Nitrate!$O$1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Nitrate!$O$8:$O$19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5">
                  <c:v>500</c:v>
                </c:pt>
                <c:pt idx="7">
                  <c:v>500</c:v>
                </c:pt>
                <c:pt idx="8">
                  <c:v>600</c:v>
                </c:pt>
                <c:pt idx="9">
                  <c:v>500</c:v>
                </c:pt>
                <c:pt idx="10" formatCode="#,##0">
                  <c:v>1100</c:v>
                </c:pt>
                <c:pt idx="11">
                  <c:v>900</c:v>
                </c:pt>
              </c:numCache>
            </c:numRef>
          </c:val>
        </c:ser>
        <c:ser>
          <c:idx val="10"/>
          <c:order val="10"/>
          <c:tx>
            <c:strRef>
              <c:f>Nitrate!$P$1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Nitrate!$P$8:$P$19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600</c:v>
                </c:pt>
                <c:pt idx="8">
                  <c:v>560</c:v>
                </c:pt>
                <c:pt idx="9">
                  <c:v>670</c:v>
                </c:pt>
                <c:pt idx="10">
                  <c:v>590</c:v>
                </c:pt>
                <c:pt idx="11">
                  <c:v>590</c:v>
                </c:pt>
              </c:numCache>
            </c:numRef>
          </c:val>
        </c:ser>
        <c:ser>
          <c:idx val="11"/>
          <c:order val="11"/>
          <c:tx>
            <c:strRef>
              <c:f>Nitrate!$Q$1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Nitrate!$Q$8:$Q$19</c:f>
              <c:numCache>
                <c:formatCode>General</c:formatCode>
                <c:ptCount val="12"/>
                <c:pt idx="0">
                  <c:v>500</c:v>
                </c:pt>
                <c:pt idx="1">
                  <c:v>900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 formatCode="#,##0">
                  <c:v>1100</c:v>
                </c:pt>
                <c:pt idx="8">
                  <c:v>500</c:v>
                </c:pt>
                <c:pt idx="9">
                  <c:v>800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ser>
          <c:idx val="12"/>
          <c:order val="12"/>
          <c:tx>
            <c:strRef>
              <c:f>Nitrate!$R$1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Nitrate!$R$8:$R$19</c:f>
              <c:numCache>
                <c:formatCode>General</c:formatCode>
                <c:ptCount val="12"/>
                <c:pt idx="0">
                  <c:v>630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 formatCode="#,##0">
                  <c:v>1200</c:v>
                </c:pt>
                <c:pt idx="8">
                  <c:v>500</c:v>
                </c:pt>
                <c:pt idx="9">
                  <c:v>680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ser>
          <c:idx val="13"/>
          <c:order val="13"/>
          <c:tx>
            <c:strRef>
              <c:f>Nitrate!$S$1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Nitrate!$S$8:$S$19</c:f>
              <c:numCache>
                <c:formatCode>General</c:formatCode>
                <c:ptCount val="12"/>
                <c:pt idx="0" formatCode="#,##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760</c:v>
                </c:pt>
                <c:pt idx="7">
                  <c:v>710</c:v>
                </c:pt>
                <c:pt idx="8">
                  <c:v>970</c:v>
                </c:pt>
                <c:pt idx="9">
                  <c:v>780</c:v>
                </c:pt>
                <c:pt idx="10">
                  <c:v>980</c:v>
                </c:pt>
                <c:pt idx="11">
                  <c:v>920</c:v>
                </c:pt>
              </c:numCache>
            </c:numRef>
          </c:val>
        </c:ser>
        <c:ser>
          <c:idx val="14"/>
          <c:order val="14"/>
          <c:tx>
            <c:strRef>
              <c:f>Nitrate!$T$1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Nitrate!$T$8:$T$19</c:f>
              <c:numCache>
                <c:formatCode>General</c:formatCode>
                <c:ptCount val="12"/>
                <c:pt idx="0">
                  <c:v>500</c:v>
                </c:pt>
                <c:pt idx="1">
                  <c:v>900</c:v>
                </c:pt>
                <c:pt idx="2">
                  <c:v>500</c:v>
                </c:pt>
                <c:pt idx="3">
                  <c:v>520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530</c:v>
                </c:pt>
                <c:pt idx="9">
                  <c:v>970</c:v>
                </c:pt>
                <c:pt idx="10">
                  <c:v>580</c:v>
                </c:pt>
                <c:pt idx="11">
                  <c:v>620</c:v>
                </c:pt>
              </c:numCache>
            </c:numRef>
          </c:val>
        </c:ser>
        <c:ser>
          <c:idx val="15"/>
          <c:order val="15"/>
          <c:tx>
            <c:strRef>
              <c:f>Nitrate!$U$1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Nitrate!$E$8:$E$19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Nitrate!$U$8:$U$19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510</c:v>
                </c:pt>
                <c:pt idx="6">
                  <c:v>500</c:v>
                </c:pt>
                <c:pt idx="7">
                  <c:v>740</c:v>
                </c:pt>
                <c:pt idx="8">
                  <c:v>700</c:v>
                </c:pt>
                <c:pt idx="9">
                  <c:v>780</c:v>
                </c:pt>
                <c:pt idx="10">
                  <c:v>690</c:v>
                </c:pt>
                <c:pt idx="11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8192"/>
        <c:axId val="100330112"/>
      </c:barChart>
      <c:catAx>
        <c:axId val="10032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330112"/>
        <c:crosses val="autoZero"/>
        <c:auto val="1"/>
        <c:lblAlgn val="ctr"/>
        <c:lblOffset val="100"/>
        <c:noMultiLvlLbl val="0"/>
      </c:catAx>
      <c:valAx>
        <c:axId val="100330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Nitrate µg/L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032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615048697872936"/>
          <c:h val="0.89748337542316747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5B&amp;C&amp;"Times New Roman,Regular"&amp;12Nitrate: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Turbidity!$E$3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Turbidity!$F$3:$U$3</c:f>
              <c:numCache>
                <c:formatCode>0.0</c:formatCode>
                <c:ptCount val="16"/>
                <c:pt idx="7">
                  <c:v>1.5</c:v>
                </c:pt>
                <c:pt idx="9" formatCode="0.00">
                  <c:v>3.09</c:v>
                </c:pt>
                <c:pt idx="10">
                  <c:v>1.7</c:v>
                </c:pt>
                <c:pt idx="11">
                  <c:v>3.8</c:v>
                </c:pt>
                <c:pt idx="13" formatCode="0.00">
                  <c:v>0.48</c:v>
                </c:pt>
                <c:pt idx="14" formatCode="0.00">
                  <c:v>0.3</c:v>
                </c:pt>
                <c:pt idx="15" formatCode="0.00">
                  <c:v>0.22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Turbidity!$E$4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Turbidity!$F$4:$U$4</c:f>
              <c:numCache>
                <c:formatCode>0.0</c:formatCode>
                <c:ptCount val="16"/>
                <c:pt idx="7">
                  <c:v>1</c:v>
                </c:pt>
                <c:pt idx="9" formatCode="0.00">
                  <c:v>1.2</c:v>
                </c:pt>
                <c:pt idx="10">
                  <c:v>1.3</c:v>
                </c:pt>
                <c:pt idx="11">
                  <c:v>2</c:v>
                </c:pt>
                <c:pt idx="13" formatCode="0.00">
                  <c:v>1.48</c:v>
                </c:pt>
                <c:pt idx="14" formatCode="0.00">
                  <c:v>1.2</c:v>
                </c:pt>
                <c:pt idx="15" formatCode="0.00">
                  <c:v>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Turbidity!$E$5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Turbidity!$F$5:$U$5</c:f>
              <c:numCache>
                <c:formatCode>0.0</c:formatCode>
                <c:ptCount val="16"/>
                <c:pt idx="7">
                  <c:v>0.5</c:v>
                </c:pt>
                <c:pt idx="9" formatCode="0.00">
                  <c:v>0.53</c:v>
                </c:pt>
                <c:pt idx="10">
                  <c:v>0.9</c:v>
                </c:pt>
                <c:pt idx="11">
                  <c:v>2.2000000000000002</c:v>
                </c:pt>
                <c:pt idx="13" formatCode="0.00">
                  <c:v>1.32</c:v>
                </c:pt>
                <c:pt idx="14" formatCode="0.00">
                  <c:v>1.28</c:v>
                </c:pt>
                <c:pt idx="15" formatCode="0.00">
                  <c:v>0.17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Turbidity!$E$6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Turbidity!$F$6:$U$6</c:f>
              <c:numCache>
                <c:formatCode>0.0</c:formatCode>
                <c:ptCount val="16"/>
                <c:pt idx="7">
                  <c:v>2</c:v>
                </c:pt>
                <c:pt idx="9" formatCode="0.00">
                  <c:v>0.9</c:v>
                </c:pt>
                <c:pt idx="10">
                  <c:v>0.9</c:v>
                </c:pt>
                <c:pt idx="11">
                  <c:v>0.4</c:v>
                </c:pt>
                <c:pt idx="13" formatCode="0.00">
                  <c:v>0.26</c:v>
                </c:pt>
                <c:pt idx="14" formatCode="0.00">
                  <c:v>0.65</c:v>
                </c:pt>
                <c:pt idx="15" formatCode="0.00">
                  <c:v>0.28999999999999998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Turbidity!$E$7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Turbidity!$F$7:$U$7</c:f>
              <c:numCache>
                <c:formatCode>0.0</c:formatCode>
                <c:ptCount val="16"/>
                <c:pt idx="7">
                  <c:v>1</c:v>
                </c:pt>
                <c:pt idx="9" formatCode="0.00">
                  <c:v>0.55000000000000004</c:v>
                </c:pt>
                <c:pt idx="10">
                  <c:v>1.2</c:v>
                </c:pt>
                <c:pt idx="11">
                  <c:v>1.3</c:v>
                </c:pt>
                <c:pt idx="12" formatCode="0.00">
                  <c:v>0.35</c:v>
                </c:pt>
                <c:pt idx="13" formatCode="0.00">
                  <c:v>0.3</c:v>
                </c:pt>
                <c:pt idx="14" formatCode="0.00">
                  <c:v>0.5</c:v>
                </c:pt>
                <c:pt idx="15" formatCode="0.00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8896"/>
        <c:axId val="97490816"/>
      </c:lineChart>
      <c:catAx>
        <c:axId val="974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7490816"/>
        <c:crosses val="autoZero"/>
        <c:auto val="0"/>
        <c:lblAlgn val="ctr"/>
        <c:lblOffset val="100"/>
        <c:noMultiLvlLbl val="0"/>
      </c:catAx>
      <c:valAx>
        <c:axId val="97490816"/>
        <c:scaling>
          <c:orientation val="minMax"/>
          <c:max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Trubidity NTU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9748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87548065404264"/>
          <c:y val="2.2188031496062993E-2"/>
          <c:w val="9.6846718570674506E-2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6C&amp;C&amp;"Times New Roman,Regular"&amp;12Turbidity: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88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Turbidity!$F$1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Turbidity!$F$3:$F$7</c:f>
              <c:numCache>
                <c:formatCode>0.0</c:formatCode>
                <c:ptCount val="5"/>
              </c:numCache>
            </c:numRef>
          </c:val>
        </c:ser>
        <c:ser>
          <c:idx val="1"/>
          <c:order val="1"/>
          <c:tx>
            <c:strRef>
              <c:f>Turbidity!$G$1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Turbidity!$G$3:$G$7</c:f>
              <c:numCache>
                <c:formatCode>0.0</c:formatCode>
                <c:ptCount val="5"/>
              </c:numCache>
            </c:numRef>
          </c:val>
        </c:ser>
        <c:ser>
          <c:idx val="2"/>
          <c:order val="2"/>
          <c:tx>
            <c:strRef>
              <c:f>Turbidity!$H$1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Turbidity!$H$3:$H$7</c:f>
              <c:numCache>
                <c:formatCode>0.0</c:formatCode>
                <c:ptCount val="5"/>
              </c:numCache>
            </c:numRef>
          </c:val>
        </c:ser>
        <c:ser>
          <c:idx val="3"/>
          <c:order val="3"/>
          <c:tx>
            <c:strRef>
              <c:f>Turbidity!$I$1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Turbidity!$I$3:$I$7</c:f>
              <c:numCache>
                <c:formatCode>0.0</c:formatCode>
                <c:ptCount val="5"/>
              </c:numCache>
            </c:numRef>
          </c:val>
        </c:ser>
        <c:ser>
          <c:idx val="4"/>
          <c:order val="4"/>
          <c:tx>
            <c:strRef>
              <c:f>Turbidity!$J$1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Turbidity!$J$3:$J$7</c:f>
              <c:numCache>
                <c:formatCode>0.0</c:formatCode>
                <c:ptCount val="5"/>
              </c:numCache>
            </c:numRef>
          </c:val>
        </c:ser>
        <c:ser>
          <c:idx val="5"/>
          <c:order val="5"/>
          <c:tx>
            <c:strRef>
              <c:f>Turbidity!$K$1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Turbidity!$K$3:$K$7</c:f>
              <c:numCache>
                <c:formatCode>0.0</c:formatCode>
                <c:ptCount val="5"/>
              </c:numCache>
            </c:numRef>
          </c:val>
        </c:ser>
        <c:ser>
          <c:idx val="6"/>
          <c:order val="6"/>
          <c:tx>
            <c:strRef>
              <c:f>Turbidity!$L$1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Turbidity!$L$3:$L$7</c:f>
              <c:numCache>
                <c:formatCode>0.0</c:formatCode>
                <c:ptCount val="5"/>
              </c:numCache>
            </c:numRef>
          </c:val>
        </c:ser>
        <c:ser>
          <c:idx val="7"/>
          <c:order val="7"/>
          <c:tx>
            <c:strRef>
              <c:f>Turbidity!$M$1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Turbidity!$M$3:$M$7</c:f>
              <c:numCache>
                <c:formatCode>0.0</c:formatCode>
                <c:ptCount val="5"/>
                <c:pt idx="0">
                  <c:v>1.5</c:v>
                </c:pt>
                <c:pt idx="1">
                  <c:v>1</c:v>
                </c:pt>
                <c:pt idx="2">
                  <c:v>0.5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8"/>
          <c:order val="8"/>
          <c:tx>
            <c:strRef>
              <c:f>Turbidity!$N$1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Turbidity!$N$3:$N$7</c:f>
              <c:numCache>
                <c:formatCode>0.00</c:formatCode>
                <c:ptCount val="5"/>
              </c:numCache>
            </c:numRef>
          </c:val>
        </c:ser>
        <c:ser>
          <c:idx val="9"/>
          <c:order val="9"/>
          <c:tx>
            <c:strRef>
              <c:f>Turbidity!$O$1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Turbidity!$O$3:$O$7</c:f>
              <c:numCache>
                <c:formatCode>0.00</c:formatCode>
                <c:ptCount val="5"/>
                <c:pt idx="0">
                  <c:v>3.09</c:v>
                </c:pt>
                <c:pt idx="1">
                  <c:v>1.2</c:v>
                </c:pt>
                <c:pt idx="2">
                  <c:v>0.53</c:v>
                </c:pt>
                <c:pt idx="3">
                  <c:v>0.9</c:v>
                </c:pt>
                <c:pt idx="4">
                  <c:v>0.55000000000000004</c:v>
                </c:pt>
              </c:numCache>
            </c:numRef>
          </c:val>
        </c:ser>
        <c:ser>
          <c:idx val="10"/>
          <c:order val="10"/>
          <c:tx>
            <c:strRef>
              <c:f>Turbidity!$P$1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Turbidity!$P$3:$P$7</c:f>
              <c:numCache>
                <c:formatCode>0.0</c:formatCode>
                <c:ptCount val="5"/>
                <c:pt idx="0">
                  <c:v>1.7</c:v>
                </c:pt>
                <c:pt idx="1">
                  <c:v>1.3</c:v>
                </c:pt>
                <c:pt idx="2">
                  <c:v>0.9</c:v>
                </c:pt>
                <c:pt idx="3">
                  <c:v>0.9</c:v>
                </c:pt>
                <c:pt idx="4">
                  <c:v>1.2</c:v>
                </c:pt>
              </c:numCache>
            </c:numRef>
          </c:val>
        </c:ser>
        <c:ser>
          <c:idx val="11"/>
          <c:order val="11"/>
          <c:tx>
            <c:strRef>
              <c:f>Turbidity!$Q$1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Turbidity!$Q$3:$Q$7</c:f>
              <c:numCache>
                <c:formatCode>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2.2000000000000002</c:v>
                </c:pt>
                <c:pt idx="3">
                  <c:v>0.4</c:v>
                </c:pt>
                <c:pt idx="4">
                  <c:v>1.3</c:v>
                </c:pt>
              </c:numCache>
            </c:numRef>
          </c:val>
        </c:ser>
        <c:ser>
          <c:idx val="12"/>
          <c:order val="12"/>
          <c:tx>
            <c:strRef>
              <c:f>Turbidity!$R$1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Turbidity!$R$3:$R$7</c:f>
              <c:numCache>
                <c:formatCode>0.00</c:formatCode>
                <c:ptCount val="5"/>
                <c:pt idx="4">
                  <c:v>0.35</c:v>
                </c:pt>
              </c:numCache>
            </c:numRef>
          </c:val>
        </c:ser>
        <c:ser>
          <c:idx val="13"/>
          <c:order val="13"/>
          <c:tx>
            <c:strRef>
              <c:f>Turbidity!$S$1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Turbidity!$S$3:$S$7</c:f>
              <c:numCache>
                <c:formatCode>0.00</c:formatCode>
                <c:ptCount val="5"/>
                <c:pt idx="0">
                  <c:v>0.48</c:v>
                </c:pt>
                <c:pt idx="1">
                  <c:v>1.48</c:v>
                </c:pt>
                <c:pt idx="2">
                  <c:v>1.32</c:v>
                </c:pt>
                <c:pt idx="3">
                  <c:v>0.26</c:v>
                </c:pt>
                <c:pt idx="4">
                  <c:v>0.3</c:v>
                </c:pt>
              </c:numCache>
            </c:numRef>
          </c:val>
        </c:ser>
        <c:ser>
          <c:idx val="14"/>
          <c:order val="14"/>
          <c:tx>
            <c:strRef>
              <c:f>Turbidity!$T$1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Turbidity!$T$3:$T$7</c:f>
              <c:numCache>
                <c:formatCode>0.00</c:formatCode>
                <c:ptCount val="5"/>
                <c:pt idx="0">
                  <c:v>0.3</c:v>
                </c:pt>
                <c:pt idx="1">
                  <c:v>1.2</c:v>
                </c:pt>
                <c:pt idx="2">
                  <c:v>1.28</c:v>
                </c:pt>
                <c:pt idx="3">
                  <c:v>0.65</c:v>
                </c:pt>
                <c:pt idx="4">
                  <c:v>0.5</c:v>
                </c:pt>
              </c:numCache>
            </c:numRef>
          </c:val>
        </c:ser>
        <c:ser>
          <c:idx val="15"/>
          <c:order val="15"/>
          <c:tx>
            <c:strRef>
              <c:f>Turbidity!$U$1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Turbidity!$E$3:$E$7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Turbidity!$U$3:$U$7</c:f>
              <c:numCache>
                <c:formatCode>0.00</c:formatCode>
                <c:ptCount val="5"/>
                <c:pt idx="0">
                  <c:v>0.22</c:v>
                </c:pt>
                <c:pt idx="1">
                  <c:v>0.35</c:v>
                </c:pt>
                <c:pt idx="2">
                  <c:v>0.17</c:v>
                </c:pt>
                <c:pt idx="3">
                  <c:v>0.28999999999999998</c:v>
                </c:pt>
                <c:pt idx="4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3136"/>
        <c:axId val="97645312"/>
      </c:barChart>
      <c:catAx>
        <c:axId val="976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7645312"/>
        <c:crosses val="autoZero"/>
        <c:auto val="1"/>
        <c:lblAlgn val="ctr"/>
        <c:lblOffset val="100"/>
        <c:noMultiLvlLbl val="0"/>
      </c:catAx>
      <c:valAx>
        <c:axId val="97645312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Turbidity NTU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764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4149459967064409"/>
          <c:h val="0.88760276740011379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6A&amp;C&amp;"Times New Roman,Regular"&amp;12Turbidity: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Turbidity!$E$8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Turbidity!$F$8:$U$8</c:f>
              <c:numCache>
                <c:formatCode>0.0</c:formatCode>
                <c:ptCount val="16"/>
                <c:pt idx="7">
                  <c:v>1.8</c:v>
                </c:pt>
                <c:pt idx="8" formatCode="0.00">
                  <c:v>1.31</c:v>
                </c:pt>
                <c:pt idx="9" formatCode="0.00">
                  <c:v>1.06</c:v>
                </c:pt>
                <c:pt idx="10">
                  <c:v>0.7</c:v>
                </c:pt>
                <c:pt idx="13" formatCode="0.00">
                  <c:v>0.75</c:v>
                </c:pt>
                <c:pt idx="14" formatCode="0.00">
                  <c:v>0.86</c:v>
                </c:pt>
                <c:pt idx="15" formatCode="0.00">
                  <c:v>0.27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Turbidity!$E$9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Turbidity!$F$9:$U$9</c:f>
              <c:numCache>
                <c:formatCode>0.0</c:formatCode>
                <c:ptCount val="16"/>
                <c:pt idx="7">
                  <c:v>0.6</c:v>
                </c:pt>
                <c:pt idx="8">
                  <c:v>1.5</c:v>
                </c:pt>
                <c:pt idx="9" formatCode="0.00">
                  <c:v>1</c:v>
                </c:pt>
                <c:pt idx="10">
                  <c:v>1</c:v>
                </c:pt>
                <c:pt idx="11">
                  <c:v>4.2</c:v>
                </c:pt>
                <c:pt idx="13" formatCode="0.00">
                  <c:v>0.38</c:v>
                </c:pt>
                <c:pt idx="14" formatCode="0.00">
                  <c:v>1.2</c:v>
                </c:pt>
                <c:pt idx="15" formatCode="0.00">
                  <c:v>0.21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Turbidity!$E$10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Turbidity!$F$10:$U$10</c:f>
              <c:numCache>
                <c:formatCode>0.0</c:formatCode>
                <c:ptCount val="16"/>
                <c:pt idx="7">
                  <c:v>1.8</c:v>
                </c:pt>
                <c:pt idx="8">
                  <c:v>3.7</c:v>
                </c:pt>
                <c:pt idx="9" formatCode="0.00">
                  <c:v>1.65</c:v>
                </c:pt>
                <c:pt idx="10">
                  <c:v>1.5</c:v>
                </c:pt>
                <c:pt idx="13" formatCode="0.00">
                  <c:v>0.34</c:v>
                </c:pt>
                <c:pt idx="14" formatCode="0.00">
                  <c:v>0.85</c:v>
                </c:pt>
                <c:pt idx="15" formatCode="0.00">
                  <c:v>0.22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Turbidity!$E$11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Turbidity!$F$11:$U$11</c:f>
              <c:numCache>
                <c:formatCode>0.0</c:formatCode>
                <c:ptCount val="16"/>
                <c:pt idx="7">
                  <c:v>1.5</c:v>
                </c:pt>
                <c:pt idx="8" formatCode="0.00">
                  <c:v>1.59</c:v>
                </c:pt>
                <c:pt idx="9" formatCode="0.00">
                  <c:v>0.8</c:v>
                </c:pt>
                <c:pt idx="10">
                  <c:v>1.3</c:v>
                </c:pt>
                <c:pt idx="13" formatCode="0.00">
                  <c:v>0.22</c:v>
                </c:pt>
                <c:pt idx="14" formatCode="0.00">
                  <c:v>1.04</c:v>
                </c:pt>
                <c:pt idx="15" formatCode="0.00">
                  <c:v>0.18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Turbidity!$E$12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Turbidity!$F$12:$U$12</c:f>
              <c:numCache>
                <c:formatCode>0.0</c:formatCode>
                <c:ptCount val="16"/>
                <c:pt idx="7">
                  <c:v>11.5</c:v>
                </c:pt>
                <c:pt idx="8">
                  <c:v>5.9</c:v>
                </c:pt>
                <c:pt idx="10">
                  <c:v>3.8</c:v>
                </c:pt>
                <c:pt idx="13" formatCode="0.00">
                  <c:v>1.01</c:v>
                </c:pt>
                <c:pt idx="15" formatCode="0.00">
                  <c:v>1.03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Turbidity!$E$13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Turbidity!$F$13:$U$13</c:f>
              <c:numCache>
                <c:formatCode>0.0</c:formatCode>
                <c:ptCount val="16"/>
                <c:pt idx="7">
                  <c:v>2</c:v>
                </c:pt>
                <c:pt idx="8" formatCode="0.00">
                  <c:v>2.79</c:v>
                </c:pt>
                <c:pt idx="10">
                  <c:v>1.5</c:v>
                </c:pt>
                <c:pt idx="13" formatCode="0.00">
                  <c:v>0.56000000000000005</c:v>
                </c:pt>
                <c:pt idx="14" formatCode="0.00">
                  <c:v>0.72</c:v>
                </c:pt>
                <c:pt idx="15" formatCode="0.00">
                  <c:v>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Turbidity!$E$14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Turbidity!$F$14:$U$14</c:f>
              <c:numCache>
                <c:formatCode>0.0</c:formatCode>
                <c:ptCount val="16"/>
                <c:pt idx="7">
                  <c:v>1.1000000000000001</c:v>
                </c:pt>
                <c:pt idx="8" formatCode="0.00">
                  <c:v>1.36</c:v>
                </c:pt>
                <c:pt idx="9">
                  <c:v>1</c:v>
                </c:pt>
                <c:pt idx="10">
                  <c:v>0.8</c:v>
                </c:pt>
                <c:pt idx="11">
                  <c:v>0.7</c:v>
                </c:pt>
                <c:pt idx="13" formatCode="0.00">
                  <c:v>0.31</c:v>
                </c:pt>
                <c:pt idx="14" formatCode="0.00">
                  <c:v>0.6</c:v>
                </c:pt>
                <c:pt idx="15" formatCode="0.00">
                  <c:v>0.42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Turbidity!$E$15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Turbidity!$F$15:$U$15</c:f>
              <c:numCache>
                <c:formatCode>0.0</c:formatCode>
                <c:ptCount val="16"/>
                <c:pt idx="7">
                  <c:v>1.2</c:v>
                </c:pt>
                <c:pt idx="9" formatCode="0.00">
                  <c:v>0.9</c:v>
                </c:pt>
                <c:pt idx="10">
                  <c:v>1.7</c:v>
                </c:pt>
                <c:pt idx="11">
                  <c:v>0.7</c:v>
                </c:pt>
                <c:pt idx="12" formatCode="0.00">
                  <c:v>0.25</c:v>
                </c:pt>
                <c:pt idx="13" formatCode="0.00">
                  <c:v>0.15</c:v>
                </c:pt>
                <c:pt idx="14" formatCode="0.00">
                  <c:v>0.5</c:v>
                </c:pt>
                <c:pt idx="15" formatCode="0.00">
                  <c:v>0.16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Turbidity!$E$16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Turbidity!$F$16:$U$16</c:f>
              <c:numCache>
                <c:formatCode>0.0</c:formatCode>
                <c:ptCount val="16"/>
                <c:pt idx="7">
                  <c:v>1.2</c:v>
                </c:pt>
                <c:pt idx="8" formatCode="0.00">
                  <c:v>1.42</c:v>
                </c:pt>
                <c:pt idx="9" formatCode="0.00">
                  <c:v>0.4</c:v>
                </c:pt>
                <c:pt idx="10">
                  <c:v>0.8</c:v>
                </c:pt>
                <c:pt idx="11">
                  <c:v>0.6</c:v>
                </c:pt>
                <c:pt idx="13" formatCode="0.00">
                  <c:v>0.16</c:v>
                </c:pt>
                <c:pt idx="14" formatCode="0.00">
                  <c:v>0.65</c:v>
                </c:pt>
                <c:pt idx="15" formatCode="0.00">
                  <c:v>2.15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Turbidity!$E$17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Turbidity!$F$17:$U$17</c:f>
              <c:numCache>
                <c:formatCode>0.0</c:formatCode>
                <c:ptCount val="16"/>
                <c:pt idx="7">
                  <c:v>0.4</c:v>
                </c:pt>
                <c:pt idx="8" formatCode="0.00">
                  <c:v>8.3699999999999992</c:v>
                </c:pt>
                <c:pt idx="9" formatCode="0.00">
                  <c:v>1</c:v>
                </c:pt>
                <c:pt idx="10">
                  <c:v>0.4</c:v>
                </c:pt>
                <c:pt idx="13" formatCode="0.00">
                  <c:v>0.8</c:v>
                </c:pt>
                <c:pt idx="14" formatCode="0.00">
                  <c:v>0.91</c:v>
                </c:pt>
                <c:pt idx="15" formatCode="0.00">
                  <c:v>0.16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Turbidity!$E$18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Turbidity!$F$18:$U$18</c:f>
              <c:numCache>
                <c:formatCode>0.0</c:formatCode>
                <c:ptCount val="16"/>
                <c:pt idx="7">
                  <c:v>0.8</c:v>
                </c:pt>
                <c:pt idx="8" formatCode="0.00">
                  <c:v>2.52</c:v>
                </c:pt>
                <c:pt idx="9" formatCode="0.00">
                  <c:v>2.15</c:v>
                </c:pt>
                <c:pt idx="10">
                  <c:v>0.9</c:v>
                </c:pt>
                <c:pt idx="11">
                  <c:v>0.8</c:v>
                </c:pt>
                <c:pt idx="13" formatCode="0.00">
                  <c:v>0.33</c:v>
                </c:pt>
                <c:pt idx="14" formatCode="0.00">
                  <c:v>1.4</c:v>
                </c:pt>
                <c:pt idx="15" formatCode="0.00">
                  <c:v>0.32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Turbidity!$E$19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Turbidity!$F$1:$U$1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Turbidity!$F$19:$U$19</c:f>
              <c:numCache>
                <c:formatCode>0.0</c:formatCode>
                <c:ptCount val="16"/>
                <c:pt idx="7">
                  <c:v>3.5</c:v>
                </c:pt>
                <c:pt idx="8" formatCode="0.00">
                  <c:v>2.75</c:v>
                </c:pt>
                <c:pt idx="9" formatCode="0.00">
                  <c:v>0.7</c:v>
                </c:pt>
                <c:pt idx="10">
                  <c:v>1.4</c:v>
                </c:pt>
                <c:pt idx="11">
                  <c:v>1.1000000000000001</c:v>
                </c:pt>
                <c:pt idx="13" formatCode="0.00">
                  <c:v>0.35</c:v>
                </c:pt>
                <c:pt idx="14" formatCode="0.00">
                  <c:v>1.35</c:v>
                </c:pt>
                <c:pt idx="15" formatCode="0.00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5648"/>
        <c:axId val="100672256"/>
      </c:lineChart>
      <c:catAx>
        <c:axId val="100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672256"/>
        <c:crosses val="autoZero"/>
        <c:auto val="0"/>
        <c:lblAlgn val="ctr"/>
        <c:lblOffset val="100"/>
        <c:noMultiLvlLbl val="0"/>
      </c:catAx>
      <c:valAx>
        <c:axId val="100672256"/>
        <c:scaling>
          <c:orientation val="minMax"/>
          <c:max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NTU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039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85502344525879"/>
          <c:y val="2.2188031496062993E-2"/>
          <c:w val="0.10347827276681421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6D&amp;C&amp;"Times New Roman,Regular"&amp;12Turbidity: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444" l="0.70000000000000095" r="0.70000000000000095" t="0.75000000000000444" header="0.30000000000000021" footer="0.30000000000000021"/>
    <c:pageSetup paperSize="3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Turbidity!$F$1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Turbidity!$F$8:$F$19</c:f>
              <c:numCache>
                <c:formatCode>0.0</c:formatCode>
                <c:ptCount val="12"/>
              </c:numCache>
            </c:numRef>
          </c:val>
        </c:ser>
        <c:ser>
          <c:idx val="1"/>
          <c:order val="1"/>
          <c:tx>
            <c:strRef>
              <c:f>Turbidity!$G$1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Turbidity!$G$8:$G$19</c:f>
              <c:numCache>
                <c:formatCode>0.0</c:formatCode>
                <c:ptCount val="12"/>
              </c:numCache>
            </c:numRef>
          </c:val>
        </c:ser>
        <c:ser>
          <c:idx val="2"/>
          <c:order val="2"/>
          <c:tx>
            <c:strRef>
              <c:f>Turbidity!$H$1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Turbidity!$H$8:$H$19</c:f>
              <c:numCache>
                <c:formatCode>0.0</c:formatCode>
                <c:ptCount val="12"/>
              </c:numCache>
            </c:numRef>
          </c:val>
        </c:ser>
        <c:ser>
          <c:idx val="3"/>
          <c:order val="3"/>
          <c:tx>
            <c:strRef>
              <c:f>Turbidity!$I$1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Turbidity!$I$8:$I$19</c:f>
              <c:numCache>
                <c:formatCode>0.0</c:formatCode>
                <c:ptCount val="12"/>
              </c:numCache>
            </c:numRef>
          </c:val>
        </c:ser>
        <c:ser>
          <c:idx val="4"/>
          <c:order val="4"/>
          <c:tx>
            <c:strRef>
              <c:f>Turbidity!$J$1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Turbidity!$J$8:$J$19</c:f>
              <c:numCache>
                <c:formatCode>0.0</c:formatCode>
                <c:ptCount val="12"/>
              </c:numCache>
            </c:numRef>
          </c:val>
        </c:ser>
        <c:ser>
          <c:idx val="5"/>
          <c:order val="5"/>
          <c:tx>
            <c:strRef>
              <c:f>Turbidity!$K$1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Turbidity!$K$8:$K$19</c:f>
              <c:numCache>
                <c:formatCode>0.0</c:formatCode>
                <c:ptCount val="12"/>
              </c:numCache>
            </c:numRef>
          </c:val>
        </c:ser>
        <c:ser>
          <c:idx val="6"/>
          <c:order val="6"/>
          <c:tx>
            <c:strRef>
              <c:f>Turbidity!$L$1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Turbidity!$L$8:$L$19</c:f>
              <c:numCache>
                <c:formatCode>0.0</c:formatCode>
                <c:ptCount val="12"/>
              </c:numCache>
            </c:numRef>
          </c:val>
        </c:ser>
        <c:ser>
          <c:idx val="7"/>
          <c:order val="7"/>
          <c:tx>
            <c:strRef>
              <c:f>Turbidity!$M$1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Turbidity!$M$8:$M$19</c:f>
              <c:numCache>
                <c:formatCode>0.0</c:formatCode>
                <c:ptCount val="12"/>
                <c:pt idx="0">
                  <c:v>1.8</c:v>
                </c:pt>
                <c:pt idx="1">
                  <c:v>0.6</c:v>
                </c:pt>
                <c:pt idx="2">
                  <c:v>1.8</c:v>
                </c:pt>
                <c:pt idx="3">
                  <c:v>1.5</c:v>
                </c:pt>
                <c:pt idx="4">
                  <c:v>11.5</c:v>
                </c:pt>
                <c:pt idx="5">
                  <c:v>2</c:v>
                </c:pt>
                <c:pt idx="6">
                  <c:v>1.1000000000000001</c:v>
                </c:pt>
                <c:pt idx="7">
                  <c:v>1.2</c:v>
                </c:pt>
                <c:pt idx="8">
                  <c:v>1.2</c:v>
                </c:pt>
                <c:pt idx="9">
                  <c:v>0.4</c:v>
                </c:pt>
                <c:pt idx="10">
                  <c:v>0.8</c:v>
                </c:pt>
                <c:pt idx="11">
                  <c:v>3.5</c:v>
                </c:pt>
              </c:numCache>
            </c:numRef>
          </c:val>
        </c:ser>
        <c:ser>
          <c:idx val="8"/>
          <c:order val="8"/>
          <c:tx>
            <c:strRef>
              <c:f>Turbidity!$N$1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Turbidity!$N$8:$N$19</c:f>
              <c:numCache>
                <c:formatCode>0.0</c:formatCode>
                <c:ptCount val="12"/>
                <c:pt idx="0" formatCode="0.00">
                  <c:v>1.31</c:v>
                </c:pt>
                <c:pt idx="1">
                  <c:v>1.5</c:v>
                </c:pt>
                <c:pt idx="2">
                  <c:v>3.7</c:v>
                </c:pt>
                <c:pt idx="3" formatCode="0.00">
                  <c:v>1.59</c:v>
                </c:pt>
                <c:pt idx="4">
                  <c:v>5.9</c:v>
                </c:pt>
                <c:pt idx="5" formatCode="0.00">
                  <c:v>2.79</c:v>
                </c:pt>
                <c:pt idx="6" formatCode="0.00">
                  <c:v>1.36</c:v>
                </c:pt>
                <c:pt idx="8" formatCode="0.00">
                  <c:v>1.42</c:v>
                </c:pt>
                <c:pt idx="9" formatCode="0.00">
                  <c:v>8.3699999999999992</c:v>
                </c:pt>
                <c:pt idx="10" formatCode="0.00">
                  <c:v>2.52</c:v>
                </c:pt>
                <c:pt idx="11" formatCode="0.00">
                  <c:v>2.75</c:v>
                </c:pt>
              </c:numCache>
            </c:numRef>
          </c:val>
        </c:ser>
        <c:ser>
          <c:idx val="9"/>
          <c:order val="9"/>
          <c:tx>
            <c:strRef>
              <c:f>Turbidity!$O$1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Turbidity!$O$8:$O$19</c:f>
              <c:numCache>
                <c:formatCode>0.00</c:formatCode>
                <c:ptCount val="12"/>
                <c:pt idx="0">
                  <c:v>1.06</c:v>
                </c:pt>
                <c:pt idx="1">
                  <c:v>1</c:v>
                </c:pt>
                <c:pt idx="2">
                  <c:v>1.65</c:v>
                </c:pt>
                <c:pt idx="3">
                  <c:v>0.8</c:v>
                </c:pt>
                <c:pt idx="6" formatCode="0.0">
                  <c:v>1</c:v>
                </c:pt>
                <c:pt idx="7">
                  <c:v>0.9</c:v>
                </c:pt>
                <c:pt idx="8">
                  <c:v>0.4</c:v>
                </c:pt>
                <c:pt idx="9">
                  <c:v>1</c:v>
                </c:pt>
                <c:pt idx="10">
                  <c:v>2.15</c:v>
                </c:pt>
                <c:pt idx="11">
                  <c:v>0.7</c:v>
                </c:pt>
              </c:numCache>
            </c:numRef>
          </c:val>
        </c:ser>
        <c:ser>
          <c:idx val="10"/>
          <c:order val="10"/>
          <c:tx>
            <c:strRef>
              <c:f>Turbidity!$P$1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Turbidity!$P$8:$P$19</c:f>
              <c:numCache>
                <c:formatCode>0.0</c:formatCode>
                <c:ptCount val="12"/>
                <c:pt idx="0">
                  <c:v>0.7</c:v>
                </c:pt>
                <c:pt idx="1">
                  <c:v>1</c:v>
                </c:pt>
                <c:pt idx="2">
                  <c:v>1.5</c:v>
                </c:pt>
                <c:pt idx="3">
                  <c:v>1.3</c:v>
                </c:pt>
                <c:pt idx="4">
                  <c:v>3.8</c:v>
                </c:pt>
                <c:pt idx="5">
                  <c:v>1.5</c:v>
                </c:pt>
                <c:pt idx="6">
                  <c:v>0.8</c:v>
                </c:pt>
                <c:pt idx="7">
                  <c:v>1.7</c:v>
                </c:pt>
                <c:pt idx="8">
                  <c:v>0.8</c:v>
                </c:pt>
                <c:pt idx="9">
                  <c:v>0.4</c:v>
                </c:pt>
                <c:pt idx="10">
                  <c:v>0.9</c:v>
                </c:pt>
                <c:pt idx="11">
                  <c:v>1.4</c:v>
                </c:pt>
              </c:numCache>
            </c:numRef>
          </c:val>
        </c:ser>
        <c:ser>
          <c:idx val="11"/>
          <c:order val="11"/>
          <c:tx>
            <c:strRef>
              <c:f>Turbidity!$Q$1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Turbidity!$Q$8:$Q$19</c:f>
              <c:numCache>
                <c:formatCode>0.0</c:formatCode>
                <c:ptCount val="12"/>
                <c:pt idx="1">
                  <c:v>4.2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10">
                  <c:v>0.8</c:v>
                </c:pt>
                <c:pt idx="11">
                  <c:v>1.1000000000000001</c:v>
                </c:pt>
              </c:numCache>
            </c:numRef>
          </c:val>
        </c:ser>
        <c:ser>
          <c:idx val="12"/>
          <c:order val="12"/>
          <c:tx>
            <c:strRef>
              <c:f>Turbidity!$R$1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Turbidity!$R$8:$R$19</c:f>
              <c:numCache>
                <c:formatCode>0.0</c:formatCode>
                <c:ptCount val="12"/>
                <c:pt idx="7" formatCode="0.00">
                  <c:v>0.25</c:v>
                </c:pt>
              </c:numCache>
            </c:numRef>
          </c:val>
        </c:ser>
        <c:ser>
          <c:idx val="13"/>
          <c:order val="13"/>
          <c:tx>
            <c:strRef>
              <c:f>Turbidity!$S$1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Turbidity!$S$8:$S$19</c:f>
              <c:numCache>
                <c:formatCode>0.00</c:formatCode>
                <c:ptCount val="12"/>
                <c:pt idx="0">
                  <c:v>0.75</c:v>
                </c:pt>
                <c:pt idx="1">
                  <c:v>0.38</c:v>
                </c:pt>
                <c:pt idx="2">
                  <c:v>0.34</c:v>
                </c:pt>
                <c:pt idx="3">
                  <c:v>0.22</c:v>
                </c:pt>
                <c:pt idx="4">
                  <c:v>1.01</c:v>
                </c:pt>
                <c:pt idx="5">
                  <c:v>0.56000000000000005</c:v>
                </c:pt>
                <c:pt idx="6">
                  <c:v>0.31</c:v>
                </c:pt>
                <c:pt idx="7">
                  <c:v>0.15</c:v>
                </c:pt>
                <c:pt idx="8">
                  <c:v>0.16</c:v>
                </c:pt>
                <c:pt idx="9">
                  <c:v>0.8</c:v>
                </c:pt>
                <c:pt idx="10">
                  <c:v>0.33</c:v>
                </c:pt>
                <c:pt idx="11">
                  <c:v>0.35</c:v>
                </c:pt>
              </c:numCache>
            </c:numRef>
          </c:val>
        </c:ser>
        <c:ser>
          <c:idx val="14"/>
          <c:order val="14"/>
          <c:tx>
            <c:strRef>
              <c:f>Turbidity!$T$1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Turbidity!$T$8:$T$19</c:f>
              <c:numCache>
                <c:formatCode>0.00</c:formatCode>
                <c:ptCount val="12"/>
                <c:pt idx="0">
                  <c:v>0.86</c:v>
                </c:pt>
                <c:pt idx="1">
                  <c:v>1.2</c:v>
                </c:pt>
                <c:pt idx="2">
                  <c:v>0.85</c:v>
                </c:pt>
                <c:pt idx="3">
                  <c:v>1.04</c:v>
                </c:pt>
                <c:pt idx="5">
                  <c:v>0.72</c:v>
                </c:pt>
                <c:pt idx="6">
                  <c:v>0.6</c:v>
                </c:pt>
                <c:pt idx="7">
                  <c:v>0.5</c:v>
                </c:pt>
                <c:pt idx="8">
                  <c:v>0.65</c:v>
                </c:pt>
                <c:pt idx="9">
                  <c:v>0.91</c:v>
                </c:pt>
                <c:pt idx="10">
                  <c:v>1.4</c:v>
                </c:pt>
                <c:pt idx="11">
                  <c:v>1.35</c:v>
                </c:pt>
              </c:numCache>
            </c:numRef>
          </c:val>
        </c:ser>
        <c:ser>
          <c:idx val="15"/>
          <c:order val="15"/>
          <c:tx>
            <c:strRef>
              <c:f>Turbidity!$U$1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Turbidity!$E$8:$E$19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Turbidity!$U$8:$U$19</c:f>
              <c:numCache>
                <c:formatCode>0.00</c:formatCode>
                <c:ptCount val="12"/>
                <c:pt idx="0">
                  <c:v>0.27</c:v>
                </c:pt>
                <c:pt idx="1">
                  <c:v>0.21</c:v>
                </c:pt>
                <c:pt idx="2">
                  <c:v>0.22</c:v>
                </c:pt>
                <c:pt idx="3">
                  <c:v>0.18</c:v>
                </c:pt>
                <c:pt idx="4">
                  <c:v>1.03</c:v>
                </c:pt>
                <c:pt idx="5">
                  <c:v>0.4</c:v>
                </c:pt>
                <c:pt idx="6">
                  <c:v>0.42</c:v>
                </c:pt>
                <c:pt idx="7">
                  <c:v>0.16</c:v>
                </c:pt>
                <c:pt idx="8">
                  <c:v>2.15</c:v>
                </c:pt>
                <c:pt idx="9">
                  <c:v>0.16</c:v>
                </c:pt>
                <c:pt idx="10">
                  <c:v>0.32</c:v>
                </c:pt>
                <c:pt idx="11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2480"/>
        <c:axId val="102858752"/>
      </c:barChart>
      <c:catAx>
        <c:axId val="1028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2858752"/>
        <c:crosses val="autoZero"/>
        <c:auto val="1"/>
        <c:lblAlgn val="ctr"/>
        <c:lblOffset val="100"/>
        <c:noMultiLvlLbl val="0"/>
      </c:catAx>
      <c:valAx>
        <c:axId val="102858752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Turbidity NTU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285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615046742021622"/>
          <c:h val="0.88430923139242923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6B&amp;C&amp;"Times New Roman,Regular"&amp;12Turbidity: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545015987847079E-2"/>
          <c:y val="0.15186567164179104"/>
          <c:w val="0.73187516505829964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'E. coli'!$E$3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coli'!$F$3:$U$3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148</c:v>
                </c:pt>
                <c:pt idx="3">
                  <c:v>33</c:v>
                </c:pt>
                <c:pt idx="4">
                  <c:v>214</c:v>
                </c:pt>
                <c:pt idx="5">
                  <c:v>261</c:v>
                </c:pt>
                <c:pt idx="6">
                  <c:v>15</c:v>
                </c:pt>
                <c:pt idx="7">
                  <c:v>21</c:v>
                </c:pt>
                <c:pt idx="8">
                  <c:v>4</c:v>
                </c:pt>
                <c:pt idx="9">
                  <c:v>119</c:v>
                </c:pt>
                <c:pt idx="10">
                  <c:v>7</c:v>
                </c:pt>
                <c:pt idx="11">
                  <c:v>21</c:v>
                </c:pt>
                <c:pt idx="12">
                  <c:v>3</c:v>
                </c:pt>
                <c:pt idx="13">
                  <c:v>12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'E. coli'!$E$4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coli'!$F$4:$U$4</c:f>
              <c:numCache>
                <c:formatCode>General</c:formatCode>
                <c:ptCount val="16"/>
                <c:pt idx="0">
                  <c:v>96</c:v>
                </c:pt>
                <c:pt idx="1">
                  <c:v>75</c:v>
                </c:pt>
                <c:pt idx="2">
                  <c:v>548</c:v>
                </c:pt>
                <c:pt idx="3">
                  <c:v>36</c:v>
                </c:pt>
                <c:pt idx="4">
                  <c:v>109</c:v>
                </c:pt>
                <c:pt idx="5">
                  <c:v>93</c:v>
                </c:pt>
                <c:pt idx="6">
                  <c:v>131</c:v>
                </c:pt>
                <c:pt idx="7">
                  <c:v>52</c:v>
                </c:pt>
                <c:pt idx="8">
                  <c:v>345</c:v>
                </c:pt>
                <c:pt idx="9">
                  <c:v>205</c:v>
                </c:pt>
                <c:pt idx="10">
                  <c:v>99</c:v>
                </c:pt>
                <c:pt idx="11">
                  <c:v>133</c:v>
                </c:pt>
                <c:pt idx="12">
                  <c:v>272</c:v>
                </c:pt>
                <c:pt idx="13">
                  <c:v>411</c:v>
                </c:pt>
                <c:pt idx="14">
                  <c:v>687</c:v>
                </c:pt>
                <c:pt idx="15">
                  <c:v>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'E. coli'!$E$5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coli'!$F$5:$U$5</c:f>
              <c:numCache>
                <c:formatCode>General</c:formatCode>
                <c:ptCount val="16"/>
                <c:pt idx="0">
                  <c:v>39</c:v>
                </c:pt>
                <c:pt idx="1">
                  <c:v>46</c:v>
                </c:pt>
                <c:pt idx="2">
                  <c:v>613</c:v>
                </c:pt>
                <c:pt idx="3">
                  <c:v>110</c:v>
                </c:pt>
                <c:pt idx="4">
                  <c:v>74</c:v>
                </c:pt>
                <c:pt idx="5">
                  <c:v>82</c:v>
                </c:pt>
                <c:pt idx="6">
                  <c:v>101</c:v>
                </c:pt>
                <c:pt idx="7">
                  <c:v>57</c:v>
                </c:pt>
                <c:pt idx="8">
                  <c:v>313</c:v>
                </c:pt>
                <c:pt idx="9">
                  <c:v>93</c:v>
                </c:pt>
                <c:pt idx="10">
                  <c:v>105</c:v>
                </c:pt>
                <c:pt idx="11">
                  <c:v>154</c:v>
                </c:pt>
                <c:pt idx="12">
                  <c:v>435</c:v>
                </c:pt>
                <c:pt idx="13">
                  <c:v>35</c:v>
                </c:pt>
                <c:pt idx="14">
                  <c:v>448</c:v>
                </c:pt>
                <c:pt idx="15">
                  <c:v>108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'E. coli'!$E$6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coli'!$F$6:$U$6</c:f>
              <c:numCache>
                <c:formatCode>General</c:formatCode>
                <c:ptCount val="16"/>
                <c:pt idx="0">
                  <c:v>96</c:v>
                </c:pt>
                <c:pt idx="1">
                  <c:v>131</c:v>
                </c:pt>
                <c:pt idx="2">
                  <c:v>325</c:v>
                </c:pt>
                <c:pt idx="3">
                  <c:v>126</c:v>
                </c:pt>
                <c:pt idx="4">
                  <c:v>193</c:v>
                </c:pt>
                <c:pt idx="5">
                  <c:v>27</c:v>
                </c:pt>
                <c:pt idx="6">
                  <c:v>58</c:v>
                </c:pt>
                <c:pt idx="7">
                  <c:v>72</c:v>
                </c:pt>
                <c:pt idx="8" formatCode="0">
                  <c:v>308</c:v>
                </c:pt>
                <c:pt idx="9">
                  <c:v>79</c:v>
                </c:pt>
                <c:pt idx="10">
                  <c:v>291</c:v>
                </c:pt>
                <c:pt idx="11">
                  <c:v>214</c:v>
                </c:pt>
                <c:pt idx="12">
                  <c:v>118</c:v>
                </c:pt>
                <c:pt idx="13">
                  <c:v>70</c:v>
                </c:pt>
                <c:pt idx="14">
                  <c:v>135</c:v>
                </c:pt>
                <c:pt idx="15">
                  <c:v>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'E. coli'!$E$7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coli'!$F$7:$U$7</c:f>
              <c:numCache>
                <c:formatCode>General</c:formatCode>
                <c:ptCount val="16"/>
                <c:pt idx="0">
                  <c:v>21</c:v>
                </c:pt>
                <c:pt idx="1">
                  <c:v>62</c:v>
                </c:pt>
                <c:pt idx="2">
                  <c:v>345</c:v>
                </c:pt>
                <c:pt idx="3">
                  <c:v>386</c:v>
                </c:pt>
                <c:pt idx="4">
                  <c:v>38</c:v>
                </c:pt>
                <c:pt idx="5">
                  <c:v>42</c:v>
                </c:pt>
                <c:pt idx="6">
                  <c:v>105</c:v>
                </c:pt>
                <c:pt idx="7">
                  <c:v>142</c:v>
                </c:pt>
                <c:pt idx="8" formatCode="0">
                  <c:v>86</c:v>
                </c:pt>
                <c:pt idx="9">
                  <c:v>387</c:v>
                </c:pt>
                <c:pt idx="10">
                  <c:v>411</c:v>
                </c:pt>
                <c:pt idx="11">
                  <c:v>172</c:v>
                </c:pt>
                <c:pt idx="12">
                  <c:v>345</c:v>
                </c:pt>
                <c:pt idx="13">
                  <c:v>46</c:v>
                </c:pt>
                <c:pt idx="14">
                  <c:v>272</c:v>
                </c:pt>
                <c:pt idx="15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528"/>
        <c:axId val="100056448"/>
      </c:lineChart>
      <c:catAx>
        <c:axId val="1000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layout/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0056448"/>
        <c:crosses val="autoZero"/>
        <c:auto val="0"/>
        <c:lblAlgn val="ctr"/>
        <c:lblOffset val="100"/>
        <c:noMultiLvlLbl val="0"/>
      </c:catAx>
      <c:valAx>
        <c:axId val="100056448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E. coli Colonies/100mL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1000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119444444444542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7C&amp;C&amp;"Times New Roman,Italic"&amp;12E. coli&amp;"Times New Roman,Regular":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88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'E. coli'!$F$1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coli'!$F$3:$F$7</c:f>
              <c:numCache>
                <c:formatCode>General</c:formatCode>
                <c:ptCount val="5"/>
                <c:pt idx="0">
                  <c:v>1</c:v>
                </c:pt>
                <c:pt idx="1">
                  <c:v>96</c:v>
                </c:pt>
                <c:pt idx="2">
                  <c:v>39</c:v>
                </c:pt>
                <c:pt idx="3">
                  <c:v>96</c:v>
                </c:pt>
                <c:pt idx="4">
                  <c:v>21</c:v>
                </c:pt>
              </c:numCache>
            </c:numRef>
          </c:val>
        </c:ser>
        <c:ser>
          <c:idx val="1"/>
          <c:order val="1"/>
          <c:tx>
            <c:strRef>
              <c:f>'E. coli'!$G$1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coli'!$G$3:$G$7</c:f>
              <c:numCache>
                <c:formatCode>General</c:formatCode>
                <c:ptCount val="5"/>
                <c:pt idx="0">
                  <c:v>3</c:v>
                </c:pt>
                <c:pt idx="1">
                  <c:v>75</c:v>
                </c:pt>
                <c:pt idx="2">
                  <c:v>46</c:v>
                </c:pt>
                <c:pt idx="3">
                  <c:v>131</c:v>
                </c:pt>
                <c:pt idx="4">
                  <c:v>62</c:v>
                </c:pt>
              </c:numCache>
            </c:numRef>
          </c:val>
        </c:ser>
        <c:ser>
          <c:idx val="2"/>
          <c:order val="2"/>
          <c:tx>
            <c:strRef>
              <c:f>'E. coli'!$H$1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coli'!$H$3:$H$7</c:f>
              <c:numCache>
                <c:formatCode>General</c:formatCode>
                <c:ptCount val="5"/>
                <c:pt idx="0">
                  <c:v>148</c:v>
                </c:pt>
                <c:pt idx="1">
                  <c:v>548</c:v>
                </c:pt>
                <c:pt idx="2">
                  <c:v>613</c:v>
                </c:pt>
                <c:pt idx="3">
                  <c:v>325</c:v>
                </c:pt>
                <c:pt idx="4">
                  <c:v>345</c:v>
                </c:pt>
              </c:numCache>
            </c:numRef>
          </c:val>
        </c:ser>
        <c:ser>
          <c:idx val="3"/>
          <c:order val="3"/>
          <c:tx>
            <c:strRef>
              <c:f>'E. coli'!$I$1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coli'!$I$3:$I$7</c:f>
              <c:numCache>
                <c:formatCode>General</c:formatCode>
                <c:ptCount val="5"/>
                <c:pt idx="0">
                  <c:v>33</c:v>
                </c:pt>
                <c:pt idx="1">
                  <c:v>36</c:v>
                </c:pt>
                <c:pt idx="2">
                  <c:v>110</c:v>
                </c:pt>
                <c:pt idx="3">
                  <c:v>126</c:v>
                </c:pt>
                <c:pt idx="4">
                  <c:v>386</c:v>
                </c:pt>
              </c:numCache>
            </c:numRef>
          </c:val>
        </c:ser>
        <c:ser>
          <c:idx val="4"/>
          <c:order val="4"/>
          <c:tx>
            <c:strRef>
              <c:f>'E. coli'!$J$1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coli'!$J$3:$J$7</c:f>
              <c:numCache>
                <c:formatCode>General</c:formatCode>
                <c:ptCount val="5"/>
                <c:pt idx="0">
                  <c:v>214</c:v>
                </c:pt>
                <c:pt idx="1">
                  <c:v>109</c:v>
                </c:pt>
                <c:pt idx="2">
                  <c:v>74</c:v>
                </c:pt>
                <c:pt idx="3">
                  <c:v>193</c:v>
                </c:pt>
                <c:pt idx="4">
                  <c:v>38</c:v>
                </c:pt>
              </c:numCache>
            </c:numRef>
          </c:val>
        </c:ser>
        <c:ser>
          <c:idx val="5"/>
          <c:order val="5"/>
          <c:tx>
            <c:strRef>
              <c:f>'E. coli'!$K$1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coli'!$K$3:$K$7</c:f>
              <c:numCache>
                <c:formatCode>General</c:formatCode>
                <c:ptCount val="5"/>
                <c:pt idx="0">
                  <c:v>261</c:v>
                </c:pt>
                <c:pt idx="1">
                  <c:v>93</c:v>
                </c:pt>
                <c:pt idx="2">
                  <c:v>82</c:v>
                </c:pt>
                <c:pt idx="3">
                  <c:v>27</c:v>
                </c:pt>
                <c:pt idx="4">
                  <c:v>42</c:v>
                </c:pt>
              </c:numCache>
            </c:numRef>
          </c:val>
        </c:ser>
        <c:ser>
          <c:idx val="6"/>
          <c:order val="6"/>
          <c:tx>
            <c:strRef>
              <c:f>'E. coli'!$L$1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coli'!$L$3:$L$7</c:f>
              <c:numCache>
                <c:formatCode>General</c:formatCode>
                <c:ptCount val="5"/>
                <c:pt idx="0">
                  <c:v>15</c:v>
                </c:pt>
                <c:pt idx="1">
                  <c:v>131</c:v>
                </c:pt>
                <c:pt idx="2">
                  <c:v>101</c:v>
                </c:pt>
                <c:pt idx="3">
                  <c:v>58</c:v>
                </c:pt>
                <c:pt idx="4">
                  <c:v>105</c:v>
                </c:pt>
              </c:numCache>
            </c:numRef>
          </c:val>
        </c:ser>
        <c:ser>
          <c:idx val="7"/>
          <c:order val="7"/>
          <c:tx>
            <c:strRef>
              <c:f>'E. coli'!$M$1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coli'!$M$3:$M$7</c:f>
              <c:numCache>
                <c:formatCode>General</c:formatCode>
                <c:ptCount val="5"/>
                <c:pt idx="0">
                  <c:v>21</c:v>
                </c:pt>
                <c:pt idx="1">
                  <c:v>52</c:v>
                </c:pt>
                <c:pt idx="2">
                  <c:v>57</c:v>
                </c:pt>
                <c:pt idx="3">
                  <c:v>72</c:v>
                </c:pt>
                <c:pt idx="4">
                  <c:v>142</c:v>
                </c:pt>
              </c:numCache>
            </c:numRef>
          </c:val>
        </c:ser>
        <c:ser>
          <c:idx val="8"/>
          <c:order val="8"/>
          <c:tx>
            <c:strRef>
              <c:f>'E. coli'!$N$1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coli'!$N$3:$N$7</c:f>
              <c:numCache>
                <c:formatCode>General</c:formatCode>
                <c:ptCount val="5"/>
                <c:pt idx="0">
                  <c:v>4</c:v>
                </c:pt>
                <c:pt idx="1">
                  <c:v>345</c:v>
                </c:pt>
                <c:pt idx="2">
                  <c:v>313</c:v>
                </c:pt>
                <c:pt idx="3" formatCode="0">
                  <c:v>308</c:v>
                </c:pt>
                <c:pt idx="4" formatCode="0">
                  <c:v>86</c:v>
                </c:pt>
              </c:numCache>
            </c:numRef>
          </c:val>
        </c:ser>
        <c:ser>
          <c:idx val="9"/>
          <c:order val="9"/>
          <c:tx>
            <c:strRef>
              <c:f>'E. coli'!$O$1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coli'!$O$3:$O$7</c:f>
              <c:numCache>
                <c:formatCode>General</c:formatCode>
                <c:ptCount val="5"/>
                <c:pt idx="0">
                  <c:v>119</c:v>
                </c:pt>
                <c:pt idx="1">
                  <c:v>205</c:v>
                </c:pt>
                <c:pt idx="2">
                  <c:v>93</c:v>
                </c:pt>
                <c:pt idx="3">
                  <c:v>79</c:v>
                </c:pt>
                <c:pt idx="4">
                  <c:v>387</c:v>
                </c:pt>
              </c:numCache>
            </c:numRef>
          </c:val>
        </c:ser>
        <c:ser>
          <c:idx val="10"/>
          <c:order val="10"/>
          <c:tx>
            <c:strRef>
              <c:f>'E. coli'!$P$1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coli'!$P$3:$P$7</c:f>
              <c:numCache>
                <c:formatCode>General</c:formatCode>
                <c:ptCount val="5"/>
                <c:pt idx="0">
                  <c:v>7</c:v>
                </c:pt>
                <c:pt idx="1">
                  <c:v>99</c:v>
                </c:pt>
                <c:pt idx="2">
                  <c:v>105</c:v>
                </c:pt>
                <c:pt idx="3">
                  <c:v>291</c:v>
                </c:pt>
                <c:pt idx="4">
                  <c:v>411</c:v>
                </c:pt>
              </c:numCache>
            </c:numRef>
          </c:val>
        </c:ser>
        <c:ser>
          <c:idx val="11"/>
          <c:order val="11"/>
          <c:tx>
            <c:strRef>
              <c:f>'E. coli'!$Q$1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coli'!$Q$3:$Q$7</c:f>
              <c:numCache>
                <c:formatCode>General</c:formatCode>
                <c:ptCount val="5"/>
                <c:pt idx="0">
                  <c:v>21</c:v>
                </c:pt>
                <c:pt idx="1">
                  <c:v>133</c:v>
                </c:pt>
                <c:pt idx="2">
                  <c:v>154</c:v>
                </c:pt>
                <c:pt idx="3">
                  <c:v>214</c:v>
                </c:pt>
                <c:pt idx="4">
                  <c:v>172</c:v>
                </c:pt>
              </c:numCache>
            </c:numRef>
          </c:val>
        </c:ser>
        <c:ser>
          <c:idx val="12"/>
          <c:order val="12"/>
          <c:tx>
            <c:strRef>
              <c:f>'E. coli'!$R$1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coli'!$R$3:$R$7</c:f>
              <c:numCache>
                <c:formatCode>General</c:formatCode>
                <c:ptCount val="5"/>
                <c:pt idx="0">
                  <c:v>3</c:v>
                </c:pt>
                <c:pt idx="1">
                  <c:v>272</c:v>
                </c:pt>
                <c:pt idx="2">
                  <c:v>435</c:v>
                </c:pt>
                <c:pt idx="3">
                  <c:v>118</c:v>
                </c:pt>
                <c:pt idx="4">
                  <c:v>345</c:v>
                </c:pt>
              </c:numCache>
            </c:numRef>
          </c:val>
        </c:ser>
        <c:ser>
          <c:idx val="13"/>
          <c:order val="13"/>
          <c:tx>
            <c:strRef>
              <c:f>'E. coli'!$S$1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coli'!$S$3:$S$7</c:f>
              <c:numCache>
                <c:formatCode>General</c:formatCode>
                <c:ptCount val="5"/>
                <c:pt idx="0">
                  <c:v>12</c:v>
                </c:pt>
                <c:pt idx="1">
                  <c:v>411</c:v>
                </c:pt>
                <c:pt idx="2">
                  <c:v>35</c:v>
                </c:pt>
                <c:pt idx="3">
                  <c:v>70</c:v>
                </c:pt>
                <c:pt idx="4">
                  <c:v>46</c:v>
                </c:pt>
              </c:numCache>
            </c:numRef>
          </c:val>
        </c:ser>
        <c:ser>
          <c:idx val="14"/>
          <c:order val="14"/>
          <c:tx>
            <c:strRef>
              <c:f>'E. coli'!$T$1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coli'!$T$3:$T$7</c:f>
              <c:numCache>
                <c:formatCode>General</c:formatCode>
                <c:ptCount val="5"/>
                <c:pt idx="0">
                  <c:v>23</c:v>
                </c:pt>
                <c:pt idx="1">
                  <c:v>687</c:v>
                </c:pt>
                <c:pt idx="2">
                  <c:v>448</c:v>
                </c:pt>
                <c:pt idx="3">
                  <c:v>135</c:v>
                </c:pt>
                <c:pt idx="4">
                  <c:v>272</c:v>
                </c:pt>
              </c:numCache>
            </c:numRef>
          </c:val>
        </c:ser>
        <c:ser>
          <c:idx val="15"/>
          <c:order val="15"/>
          <c:tx>
            <c:strRef>
              <c:f>'E. coli'!$U$1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'E. coli'!$E$3:$E$7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'E. coli'!$U$3:$U$7</c:f>
              <c:numCache>
                <c:formatCode>General</c:formatCode>
                <c:ptCount val="5"/>
                <c:pt idx="0">
                  <c:v>23</c:v>
                </c:pt>
                <c:pt idx="1">
                  <c:v>579</c:v>
                </c:pt>
                <c:pt idx="2">
                  <c:v>108</c:v>
                </c:pt>
                <c:pt idx="3">
                  <c:v>109</c:v>
                </c:pt>
                <c:pt idx="4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2048"/>
        <c:axId val="100083968"/>
      </c:barChart>
      <c:catAx>
        <c:axId val="1000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Colonies/100mL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0082048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238090700043548"/>
          <c:h val="0.90077691143085203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7A&amp;C&amp;"Times New Roman,Italic"&amp;12E. coli&amp;"Times New Roman,Regular":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62007113829465"/>
          <c:y val="0.15243445692883933"/>
          <c:w val="0.72030157270333983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'E. coli'!$E$8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coli'!$F$8:$U$8</c:f>
              <c:numCache>
                <c:formatCode>General</c:formatCode>
                <c:ptCount val="16"/>
                <c:pt idx="0">
                  <c:v>142</c:v>
                </c:pt>
                <c:pt idx="1">
                  <c:v>33</c:v>
                </c:pt>
                <c:pt idx="2">
                  <c:v>345</c:v>
                </c:pt>
                <c:pt idx="3">
                  <c:v>435</c:v>
                </c:pt>
                <c:pt idx="4">
                  <c:v>345</c:v>
                </c:pt>
                <c:pt idx="5">
                  <c:v>99</c:v>
                </c:pt>
                <c:pt idx="6">
                  <c:v>145</c:v>
                </c:pt>
                <c:pt idx="7">
                  <c:v>261</c:v>
                </c:pt>
                <c:pt idx="8">
                  <c:v>206</c:v>
                </c:pt>
                <c:pt idx="9">
                  <c:v>488</c:v>
                </c:pt>
                <c:pt idx="10">
                  <c:v>290</c:v>
                </c:pt>
                <c:pt idx="11">
                  <c:v>135</c:v>
                </c:pt>
                <c:pt idx="12">
                  <c:v>921</c:v>
                </c:pt>
                <c:pt idx="13">
                  <c:v>86</c:v>
                </c:pt>
                <c:pt idx="14" formatCode="#,##0">
                  <c:v>1733</c:v>
                </c:pt>
                <c:pt idx="15">
                  <c:v>224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'E. coli'!$E$9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coli'!$F$9:$U$9</c:f>
              <c:numCache>
                <c:formatCode>General</c:formatCode>
                <c:ptCount val="16"/>
                <c:pt idx="1">
                  <c:v>54</c:v>
                </c:pt>
                <c:pt idx="2" formatCode="#,##0">
                  <c:v>1553</c:v>
                </c:pt>
                <c:pt idx="3">
                  <c:v>387</c:v>
                </c:pt>
                <c:pt idx="4">
                  <c:v>248</c:v>
                </c:pt>
                <c:pt idx="5">
                  <c:v>128</c:v>
                </c:pt>
                <c:pt idx="6">
                  <c:v>109</c:v>
                </c:pt>
                <c:pt idx="7">
                  <c:v>142</c:v>
                </c:pt>
                <c:pt idx="8">
                  <c:v>236</c:v>
                </c:pt>
                <c:pt idx="9">
                  <c:v>128</c:v>
                </c:pt>
                <c:pt idx="10">
                  <c:v>162</c:v>
                </c:pt>
                <c:pt idx="11">
                  <c:v>313</c:v>
                </c:pt>
                <c:pt idx="12">
                  <c:v>579</c:v>
                </c:pt>
                <c:pt idx="13">
                  <c:v>23</c:v>
                </c:pt>
                <c:pt idx="14" formatCode="#,##0">
                  <c:v>2419</c:v>
                </c:pt>
                <c:pt idx="15">
                  <c:v>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'E. coli'!$E$10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coli'!$F$10:$U$10</c:f>
              <c:numCache>
                <c:formatCode>General</c:formatCode>
                <c:ptCount val="16"/>
                <c:pt idx="1">
                  <c:v>172</c:v>
                </c:pt>
                <c:pt idx="2">
                  <c:v>517</c:v>
                </c:pt>
                <c:pt idx="3">
                  <c:v>114</c:v>
                </c:pt>
                <c:pt idx="4">
                  <c:v>138</c:v>
                </c:pt>
                <c:pt idx="5">
                  <c:v>90</c:v>
                </c:pt>
                <c:pt idx="6">
                  <c:v>291</c:v>
                </c:pt>
                <c:pt idx="7">
                  <c:v>145</c:v>
                </c:pt>
                <c:pt idx="8">
                  <c:v>125</c:v>
                </c:pt>
                <c:pt idx="9">
                  <c:v>185</c:v>
                </c:pt>
                <c:pt idx="10">
                  <c:v>126</c:v>
                </c:pt>
                <c:pt idx="11">
                  <c:v>206</c:v>
                </c:pt>
                <c:pt idx="12" formatCode="#,##0">
                  <c:v>1120</c:v>
                </c:pt>
                <c:pt idx="13">
                  <c:v>56</c:v>
                </c:pt>
                <c:pt idx="14" formatCode="#,##0">
                  <c:v>1553</c:v>
                </c:pt>
                <c:pt idx="15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'E. coli'!$E$11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coli'!$F$11:$U$11</c:f>
              <c:numCache>
                <c:formatCode>General</c:formatCode>
                <c:ptCount val="16"/>
                <c:pt idx="1">
                  <c:v>101</c:v>
                </c:pt>
                <c:pt idx="2">
                  <c:v>816</c:v>
                </c:pt>
                <c:pt idx="3">
                  <c:v>114</c:v>
                </c:pt>
                <c:pt idx="4">
                  <c:v>93</c:v>
                </c:pt>
                <c:pt idx="5">
                  <c:v>613</c:v>
                </c:pt>
                <c:pt idx="6">
                  <c:v>231</c:v>
                </c:pt>
                <c:pt idx="7">
                  <c:v>133</c:v>
                </c:pt>
                <c:pt idx="8">
                  <c:v>78</c:v>
                </c:pt>
                <c:pt idx="9">
                  <c:v>285</c:v>
                </c:pt>
                <c:pt idx="10">
                  <c:v>89</c:v>
                </c:pt>
                <c:pt idx="11">
                  <c:v>167</c:v>
                </c:pt>
                <c:pt idx="12" formatCode="#,##0">
                  <c:v>1046</c:v>
                </c:pt>
                <c:pt idx="13">
                  <c:v>52</c:v>
                </c:pt>
                <c:pt idx="14" formatCode="#,##0">
                  <c:v>1414</c:v>
                </c:pt>
                <c:pt idx="15">
                  <c:v>186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'E. coli'!$E$12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coli'!$F$12:$U$12</c:f>
              <c:numCache>
                <c:formatCode>General</c:formatCode>
                <c:ptCount val="16"/>
                <c:pt idx="0">
                  <c:v>260</c:v>
                </c:pt>
                <c:pt idx="1">
                  <c:v>13</c:v>
                </c:pt>
                <c:pt idx="2">
                  <c:v>60</c:v>
                </c:pt>
                <c:pt idx="4">
                  <c:v>205</c:v>
                </c:pt>
                <c:pt idx="5">
                  <c:v>2</c:v>
                </c:pt>
                <c:pt idx="6">
                  <c:v>75</c:v>
                </c:pt>
                <c:pt idx="7">
                  <c:v>30</c:v>
                </c:pt>
                <c:pt idx="8">
                  <c:v>7</c:v>
                </c:pt>
                <c:pt idx="10">
                  <c:v>16</c:v>
                </c:pt>
                <c:pt idx="11">
                  <c:v>770</c:v>
                </c:pt>
                <c:pt idx="12">
                  <c:v>9</c:v>
                </c:pt>
                <c:pt idx="13">
                  <c:v>4</c:v>
                </c:pt>
                <c:pt idx="14">
                  <c:v>649</c:v>
                </c:pt>
                <c:pt idx="15">
                  <c:v>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'E. coli'!$E$13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coli'!$F$13:$U$13</c:f>
              <c:numCache>
                <c:formatCode>General</c:formatCode>
                <c:ptCount val="16"/>
                <c:pt idx="0">
                  <c:v>4</c:v>
                </c:pt>
                <c:pt idx="1">
                  <c:v>579</c:v>
                </c:pt>
                <c:pt idx="2">
                  <c:v>517</c:v>
                </c:pt>
                <c:pt idx="3">
                  <c:v>291</c:v>
                </c:pt>
                <c:pt idx="4">
                  <c:v>579</c:v>
                </c:pt>
                <c:pt idx="5">
                  <c:v>275</c:v>
                </c:pt>
                <c:pt idx="6">
                  <c:v>345</c:v>
                </c:pt>
                <c:pt idx="7">
                  <c:v>228</c:v>
                </c:pt>
                <c:pt idx="8">
                  <c:v>435</c:v>
                </c:pt>
                <c:pt idx="9" formatCode="#,##0">
                  <c:v>1733</c:v>
                </c:pt>
                <c:pt idx="10">
                  <c:v>461</c:v>
                </c:pt>
                <c:pt idx="11">
                  <c:v>308</c:v>
                </c:pt>
                <c:pt idx="12">
                  <c:v>411</c:v>
                </c:pt>
                <c:pt idx="13">
                  <c:v>147</c:v>
                </c:pt>
                <c:pt idx="14">
                  <c:v>649</c:v>
                </c:pt>
                <c:pt idx="15">
                  <c:v>547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'E. coli'!$E$14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coli'!$F$14:$U$14</c:f>
              <c:numCache>
                <c:formatCode>General</c:formatCode>
                <c:ptCount val="16"/>
                <c:pt idx="0">
                  <c:v>50</c:v>
                </c:pt>
                <c:pt idx="1">
                  <c:v>291</c:v>
                </c:pt>
                <c:pt idx="2">
                  <c:v>548</c:v>
                </c:pt>
                <c:pt idx="3">
                  <c:v>156</c:v>
                </c:pt>
                <c:pt idx="4">
                  <c:v>140</c:v>
                </c:pt>
                <c:pt idx="5">
                  <c:v>66</c:v>
                </c:pt>
                <c:pt idx="6">
                  <c:v>108</c:v>
                </c:pt>
                <c:pt idx="7">
                  <c:v>178</c:v>
                </c:pt>
                <c:pt idx="8">
                  <c:v>435</c:v>
                </c:pt>
                <c:pt idx="10">
                  <c:v>214</c:v>
                </c:pt>
                <c:pt idx="11">
                  <c:v>308</c:v>
                </c:pt>
                <c:pt idx="12">
                  <c:v>411</c:v>
                </c:pt>
                <c:pt idx="13">
                  <c:v>45</c:v>
                </c:pt>
                <c:pt idx="14">
                  <c:v>980</c:v>
                </c:pt>
                <c:pt idx="15">
                  <c:v>290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'E. coli'!$E$15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coli'!$F$15:$U$15</c:f>
              <c:numCache>
                <c:formatCode>General</c:formatCode>
                <c:ptCount val="16"/>
                <c:pt idx="0">
                  <c:v>22</c:v>
                </c:pt>
                <c:pt idx="1">
                  <c:v>24</c:v>
                </c:pt>
                <c:pt idx="2">
                  <c:v>210</c:v>
                </c:pt>
                <c:pt idx="3">
                  <c:v>118</c:v>
                </c:pt>
                <c:pt idx="4">
                  <c:v>102</c:v>
                </c:pt>
                <c:pt idx="5">
                  <c:v>130</c:v>
                </c:pt>
                <c:pt idx="6">
                  <c:v>61</c:v>
                </c:pt>
                <c:pt idx="7">
                  <c:v>75</c:v>
                </c:pt>
                <c:pt idx="8" formatCode="0">
                  <c:v>88</c:v>
                </c:pt>
                <c:pt idx="9">
                  <c:v>488</c:v>
                </c:pt>
                <c:pt idx="10">
                  <c:v>166</c:v>
                </c:pt>
                <c:pt idx="11">
                  <c:v>115</c:v>
                </c:pt>
                <c:pt idx="12">
                  <c:v>276</c:v>
                </c:pt>
                <c:pt idx="13">
                  <c:v>96</c:v>
                </c:pt>
                <c:pt idx="14">
                  <c:v>649</c:v>
                </c:pt>
                <c:pt idx="15">
                  <c:v>104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'E. coli'!$E$16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coli'!$F$16:$U$16</c:f>
              <c:numCache>
                <c:formatCode>General</c:formatCode>
                <c:ptCount val="16"/>
                <c:pt idx="0">
                  <c:v>60</c:v>
                </c:pt>
                <c:pt idx="1">
                  <c:v>109</c:v>
                </c:pt>
                <c:pt idx="2">
                  <c:v>579</c:v>
                </c:pt>
                <c:pt idx="3">
                  <c:v>325</c:v>
                </c:pt>
                <c:pt idx="4">
                  <c:v>161</c:v>
                </c:pt>
                <c:pt idx="5">
                  <c:v>166</c:v>
                </c:pt>
                <c:pt idx="6">
                  <c:v>71</c:v>
                </c:pt>
                <c:pt idx="7">
                  <c:v>125</c:v>
                </c:pt>
                <c:pt idx="8">
                  <c:v>150</c:v>
                </c:pt>
                <c:pt idx="9">
                  <c:v>225</c:v>
                </c:pt>
                <c:pt idx="10">
                  <c:v>141</c:v>
                </c:pt>
                <c:pt idx="11">
                  <c:v>248</c:v>
                </c:pt>
                <c:pt idx="12">
                  <c:v>411</c:v>
                </c:pt>
                <c:pt idx="13">
                  <c:v>73</c:v>
                </c:pt>
                <c:pt idx="14" formatCode="#,##0">
                  <c:v>1300</c:v>
                </c:pt>
                <c:pt idx="15">
                  <c:v>344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'E. coli'!$E$17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coli'!$F$17:$U$17</c:f>
              <c:numCache>
                <c:formatCode>General</c:formatCode>
                <c:ptCount val="16"/>
                <c:pt idx="1">
                  <c:v>5</c:v>
                </c:pt>
                <c:pt idx="2">
                  <c:v>613</c:v>
                </c:pt>
                <c:pt idx="3">
                  <c:v>167</c:v>
                </c:pt>
                <c:pt idx="4">
                  <c:v>193</c:v>
                </c:pt>
                <c:pt idx="5">
                  <c:v>21</c:v>
                </c:pt>
                <c:pt idx="6">
                  <c:v>68</c:v>
                </c:pt>
                <c:pt idx="7">
                  <c:v>172</c:v>
                </c:pt>
                <c:pt idx="8" formatCode="0">
                  <c:v>140</c:v>
                </c:pt>
                <c:pt idx="9">
                  <c:v>291</c:v>
                </c:pt>
                <c:pt idx="10">
                  <c:v>56</c:v>
                </c:pt>
                <c:pt idx="11">
                  <c:v>160</c:v>
                </c:pt>
                <c:pt idx="12">
                  <c:v>248</c:v>
                </c:pt>
                <c:pt idx="13">
                  <c:v>21</c:v>
                </c:pt>
                <c:pt idx="14">
                  <c:v>461</c:v>
                </c:pt>
                <c:pt idx="15">
                  <c:v>179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'E. coli'!$E$18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coli'!$F$18:$U$18</c:f>
              <c:numCache>
                <c:formatCode>General</c:formatCode>
                <c:ptCount val="16"/>
                <c:pt idx="0">
                  <c:v>91</c:v>
                </c:pt>
                <c:pt idx="1">
                  <c:v>102</c:v>
                </c:pt>
                <c:pt idx="2">
                  <c:v>579</c:v>
                </c:pt>
                <c:pt idx="3">
                  <c:v>248</c:v>
                </c:pt>
                <c:pt idx="4">
                  <c:v>240</c:v>
                </c:pt>
                <c:pt idx="5">
                  <c:v>150</c:v>
                </c:pt>
                <c:pt idx="6">
                  <c:v>96</c:v>
                </c:pt>
                <c:pt idx="7">
                  <c:v>93</c:v>
                </c:pt>
                <c:pt idx="8">
                  <c:v>155</c:v>
                </c:pt>
                <c:pt idx="9">
                  <c:v>291</c:v>
                </c:pt>
                <c:pt idx="10">
                  <c:v>152</c:v>
                </c:pt>
                <c:pt idx="11">
                  <c:v>161</c:v>
                </c:pt>
                <c:pt idx="12">
                  <c:v>687</c:v>
                </c:pt>
                <c:pt idx="13">
                  <c:v>132</c:v>
                </c:pt>
                <c:pt idx="14" formatCode="#,##0">
                  <c:v>1553</c:v>
                </c:pt>
                <c:pt idx="15">
                  <c:v>387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'E. coli'!$E$19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'E. coli'!$F$1:$U$1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'E. coli'!$F$19:$U$19</c:f>
              <c:numCache>
                <c:formatCode>General</c:formatCode>
                <c:ptCount val="16"/>
                <c:pt idx="0">
                  <c:v>228</c:v>
                </c:pt>
                <c:pt idx="1">
                  <c:v>88</c:v>
                </c:pt>
                <c:pt idx="2">
                  <c:v>816</c:v>
                </c:pt>
                <c:pt idx="3">
                  <c:v>140</c:v>
                </c:pt>
                <c:pt idx="4">
                  <c:v>125</c:v>
                </c:pt>
                <c:pt idx="5">
                  <c:v>115</c:v>
                </c:pt>
                <c:pt idx="6">
                  <c:v>123</c:v>
                </c:pt>
                <c:pt idx="7">
                  <c:v>272</c:v>
                </c:pt>
                <c:pt idx="8">
                  <c:v>148</c:v>
                </c:pt>
                <c:pt idx="9">
                  <c:v>291</c:v>
                </c:pt>
                <c:pt idx="10">
                  <c:v>144</c:v>
                </c:pt>
                <c:pt idx="11">
                  <c:v>210</c:v>
                </c:pt>
                <c:pt idx="12">
                  <c:v>687</c:v>
                </c:pt>
                <c:pt idx="13">
                  <c:v>65</c:v>
                </c:pt>
                <c:pt idx="14" formatCode="#,##0">
                  <c:v>2419</c:v>
                </c:pt>
                <c:pt idx="15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1168"/>
        <c:axId val="100473088"/>
      </c:lineChart>
      <c:catAx>
        <c:axId val="10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layout/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473088"/>
        <c:crosses val="autoZero"/>
        <c:auto val="0"/>
        <c:lblAlgn val="ctr"/>
        <c:lblOffset val="100"/>
        <c:noMultiLvlLbl val="0"/>
      </c:catAx>
      <c:valAx>
        <c:axId val="100473088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coli Colonies/100mL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0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7D&amp;C&amp;"Times New Roman,Italic"&amp;12E. coli&amp;"Times New Roman,Regular":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444" l="0.70000000000000095" r="0.70000000000000095" t="0.75000000000000444" header="0.30000000000000021" footer="0.30000000000000021"/>
    <c:pageSetup paperSize="3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'E. coli'!$F$1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coli'!$F$8:$F$19</c:f>
              <c:numCache>
                <c:formatCode>General</c:formatCode>
                <c:ptCount val="12"/>
                <c:pt idx="0">
                  <c:v>142</c:v>
                </c:pt>
                <c:pt idx="4">
                  <c:v>260</c:v>
                </c:pt>
                <c:pt idx="5">
                  <c:v>4</c:v>
                </c:pt>
                <c:pt idx="6">
                  <c:v>50</c:v>
                </c:pt>
                <c:pt idx="7">
                  <c:v>22</c:v>
                </c:pt>
                <c:pt idx="8">
                  <c:v>60</c:v>
                </c:pt>
                <c:pt idx="10">
                  <c:v>91</c:v>
                </c:pt>
                <c:pt idx="11">
                  <c:v>228</c:v>
                </c:pt>
              </c:numCache>
            </c:numRef>
          </c:val>
        </c:ser>
        <c:ser>
          <c:idx val="1"/>
          <c:order val="1"/>
          <c:tx>
            <c:strRef>
              <c:f>'E. coli'!$G$1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coli'!$G$8:$G$19</c:f>
              <c:numCache>
                <c:formatCode>General</c:formatCode>
                <c:ptCount val="12"/>
                <c:pt idx="0">
                  <c:v>33</c:v>
                </c:pt>
                <c:pt idx="1">
                  <c:v>54</c:v>
                </c:pt>
                <c:pt idx="2">
                  <c:v>172</c:v>
                </c:pt>
                <c:pt idx="3">
                  <c:v>101</c:v>
                </c:pt>
                <c:pt idx="4">
                  <c:v>13</c:v>
                </c:pt>
                <c:pt idx="5">
                  <c:v>579</c:v>
                </c:pt>
                <c:pt idx="6">
                  <c:v>291</c:v>
                </c:pt>
                <c:pt idx="7">
                  <c:v>24</c:v>
                </c:pt>
                <c:pt idx="8">
                  <c:v>109</c:v>
                </c:pt>
                <c:pt idx="9">
                  <c:v>5</c:v>
                </c:pt>
                <c:pt idx="10">
                  <c:v>102</c:v>
                </c:pt>
                <c:pt idx="11">
                  <c:v>88</c:v>
                </c:pt>
              </c:numCache>
            </c:numRef>
          </c:val>
        </c:ser>
        <c:ser>
          <c:idx val="2"/>
          <c:order val="2"/>
          <c:tx>
            <c:strRef>
              <c:f>'E. coli'!$H$1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coli'!$H$8:$H$19</c:f>
              <c:numCache>
                <c:formatCode>#,##0</c:formatCode>
                <c:ptCount val="12"/>
                <c:pt idx="0" formatCode="General">
                  <c:v>345</c:v>
                </c:pt>
                <c:pt idx="1">
                  <c:v>1553</c:v>
                </c:pt>
                <c:pt idx="2" formatCode="General">
                  <c:v>517</c:v>
                </c:pt>
                <c:pt idx="3" formatCode="General">
                  <c:v>816</c:v>
                </c:pt>
                <c:pt idx="4" formatCode="General">
                  <c:v>60</c:v>
                </c:pt>
                <c:pt idx="5" formatCode="General">
                  <c:v>517</c:v>
                </c:pt>
                <c:pt idx="6" formatCode="General">
                  <c:v>548</c:v>
                </c:pt>
                <c:pt idx="7" formatCode="General">
                  <c:v>210</c:v>
                </c:pt>
                <c:pt idx="8" formatCode="General">
                  <c:v>579</c:v>
                </c:pt>
                <c:pt idx="9" formatCode="General">
                  <c:v>613</c:v>
                </c:pt>
                <c:pt idx="10" formatCode="General">
                  <c:v>579</c:v>
                </c:pt>
                <c:pt idx="11" formatCode="General">
                  <c:v>816</c:v>
                </c:pt>
              </c:numCache>
            </c:numRef>
          </c:val>
        </c:ser>
        <c:ser>
          <c:idx val="3"/>
          <c:order val="3"/>
          <c:tx>
            <c:strRef>
              <c:f>'E. coli'!$I$1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coli'!$I$8:$I$19</c:f>
              <c:numCache>
                <c:formatCode>General</c:formatCode>
                <c:ptCount val="12"/>
                <c:pt idx="0">
                  <c:v>435</c:v>
                </c:pt>
                <c:pt idx="1">
                  <c:v>387</c:v>
                </c:pt>
                <c:pt idx="2">
                  <c:v>114</c:v>
                </c:pt>
                <c:pt idx="3">
                  <c:v>114</c:v>
                </c:pt>
                <c:pt idx="5">
                  <c:v>291</c:v>
                </c:pt>
                <c:pt idx="6">
                  <c:v>156</c:v>
                </c:pt>
                <c:pt idx="7">
                  <c:v>118</c:v>
                </c:pt>
                <c:pt idx="8">
                  <c:v>325</c:v>
                </c:pt>
                <c:pt idx="9">
                  <c:v>167</c:v>
                </c:pt>
                <c:pt idx="10">
                  <c:v>248</c:v>
                </c:pt>
                <c:pt idx="11">
                  <c:v>140</c:v>
                </c:pt>
              </c:numCache>
            </c:numRef>
          </c:val>
        </c:ser>
        <c:ser>
          <c:idx val="4"/>
          <c:order val="4"/>
          <c:tx>
            <c:strRef>
              <c:f>'E. coli'!$J$1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coli'!$J$8:$J$19</c:f>
              <c:numCache>
                <c:formatCode>General</c:formatCode>
                <c:ptCount val="12"/>
                <c:pt idx="0">
                  <c:v>345</c:v>
                </c:pt>
                <c:pt idx="1">
                  <c:v>248</c:v>
                </c:pt>
                <c:pt idx="2">
                  <c:v>138</c:v>
                </c:pt>
                <c:pt idx="3">
                  <c:v>93</c:v>
                </c:pt>
                <c:pt idx="4">
                  <c:v>205</c:v>
                </c:pt>
                <c:pt idx="5">
                  <c:v>579</c:v>
                </c:pt>
                <c:pt idx="6">
                  <c:v>140</c:v>
                </c:pt>
                <c:pt idx="7">
                  <c:v>102</c:v>
                </c:pt>
                <c:pt idx="8">
                  <c:v>161</c:v>
                </c:pt>
                <c:pt idx="9">
                  <c:v>193</c:v>
                </c:pt>
                <c:pt idx="10">
                  <c:v>240</c:v>
                </c:pt>
                <c:pt idx="11">
                  <c:v>125</c:v>
                </c:pt>
              </c:numCache>
            </c:numRef>
          </c:val>
        </c:ser>
        <c:ser>
          <c:idx val="5"/>
          <c:order val="5"/>
          <c:tx>
            <c:strRef>
              <c:f>'E. coli'!$K$1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coli'!$K$8:$K$19</c:f>
              <c:numCache>
                <c:formatCode>General</c:formatCode>
                <c:ptCount val="12"/>
                <c:pt idx="0">
                  <c:v>99</c:v>
                </c:pt>
                <c:pt idx="1">
                  <c:v>128</c:v>
                </c:pt>
                <c:pt idx="2">
                  <c:v>90</c:v>
                </c:pt>
                <c:pt idx="3">
                  <c:v>613</c:v>
                </c:pt>
                <c:pt idx="4">
                  <c:v>2</c:v>
                </c:pt>
                <c:pt idx="5">
                  <c:v>275</c:v>
                </c:pt>
                <c:pt idx="6">
                  <c:v>66</c:v>
                </c:pt>
                <c:pt idx="7">
                  <c:v>130</c:v>
                </c:pt>
                <c:pt idx="8">
                  <c:v>166</c:v>
                </c:pt>
                <c:pt idx="9">
                  <c:v>21</c:v>
                </c:pt>
                <c:pt idx="10">
                  <c:v>150</c:v>
                </c:pt>
                <c:pt idx="11">
                  <c:v>115</c:v>
                </c:pt>
              </c:numCache>
            </c:numRef>
          </c:val>
        </c:ser>
        <c:ser>
          <c:idx val="6"/>
          <c:order val="6"/>
          <c:tx>
            <c:strRef>
              <c:f>'E. coli'!$L$1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coli'!$L$8:$L$19</c:f>
              <c:numCache>
                <c:formatCode>General</c:formatCode>
                <c:ptCount val="12"/>
                <c:pt idx="0">
                  <c:v>145</c:v>
                </c:pt>
                <c:pt idx="1">
                  <c:v>109</c:v>
                </c:pt>
                <c:pt idx="2">
                  <c:v>291</c:v>
                </c:pt>
                <c:pt idx="3">
                  <c:v>231</c:v>
                </c:pt>
                <c:pt idx="4">
                  <c:v>75</c:v>
                </c:pt>
                <c:pt idx="5">
                  <c:v>345</c:v>
                </c:pt>
                <c:pt idx="6">
                  <c:v>108</c:v>
                </c:pt>
                <c:pt idx="7">
                  <c:v>61</c:v>
                </c:pt>
                <c:pt idx="8">
                  <c:v>71</c:v>
                </c:pt>
                <c:pt idx="9">
                  <c:v>68</c:v>
                </c:pt>
                <c:pt idx="10">
                  <c:v>96</c:v>
                </c:pt>
                <c:pt idx="11">
                  <c:v>123</c:v>
                </c:pt>
              </c:numCache>
            </c:numRef>
          </c:val>
        </c:ser>
        <c:ser>
          <c:idx val="7"/>
          <c:order val="7"/>
          <c:tx>
            <c:strRef>
              <c:f>'E. coli'!$M$1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coli'!$M$8:$M$19</c:f>
              <c:numCache>
                <c:formatCode>General</c:formatCode>
                <c:ptCount val="12"/>
                <c:pt idx="0">
                  <c:v>261</c:v>
                </c:pt>
                <c:pt idx="1">
                  <c:v>142</c:v>
                </c:pt>
                <c:pt idx="2">
                  <c:v>145</c:v>
                </c:pt>
                <c:pt idx="3">
                  <c:v>133</c:v>
                </c:pt>
                <c:pt idx="4">
                  <c:v>30</c:v>
                </c:pt>
                <c:pt idx="5">
                  <c:v>228</c:v>
                </c:pt>
                <c:pt idx="6">
                  <c:v>178</c:v>
                </c:pt>
                <c:pt idx="7">
                  <c:v>75</c:v>
                </c:pt>
                <c:pt idx="8">
                  <c:v>125</c:v>
                </c:pt>
                <c:pt idx="9">
                  <c:v>172</c:v>
                </c:pt>
                <c:pt idx="10">
                  <c:v>93</c:v>
                </c:pt>
                <c:pt idx="11">
                  <c:v>272</c:v>
                </c:pt>
              </c:numCache>
            </c:numRef>
          </c:val>
        </c:ser>
        <c:ser>
          <c:idx val="8"/>
          <c:order val="8"/>
          <c:tx>
            <c:strRef>
              <c:f>'E. coli'!$N$1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coli'!$N$8:$N$19</c:f>
              <c:numCache>
                <c:formatCode>General</c:formatCode>
                <c:ptCount val="12"/>
                <c:pt idx="0">
                  <c:v>206</c:v>
                </c:pt>
                <c:pt idx="1">
                  <c:v>236</c:v>
                </c:pt>
                <c:pt idx="2">
                  <c:v>125</c:v>
                </c:pt>
                <c:pt idx="3">
                  <c:v>78</c:v>
                </c:pt>
                <c:pt idx="4">
                  <c:v>7</c:v>
                </c:pt>
                <c:pt idx="5">
                  <c:v>435</c:v>
                </c:pt>
                <c:pt idx="6">
                  <c:v>435</c:v>
                </c:pt>
                <c:pt idx="7" formatCode="0">
                  <c:v>88</c:v>
                </c:pt>
                <c:pt idx="8">
                  <c:v>150</c:v>
                </c:pt>
                <c:pt idx="9" formatCode="0">
                  <c:v>140</c:v>
                </c:pt>
                <c:pt idx="10">
                  <c:v>155</c:v>
                </c:pt>
                <c:pt idx="11">
                  <c:v>148</c:v>
                </c:pt>
              </c:numCache>
            </c:numRef>
          </c:val>
        </c:ser>
        <c:ser>
          <c:idx val="9"/>
          <c:order val="9"/>
          <c:tx>
            <c:strRef>
              <c:f>'E. coli'!$O$1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coli'!$O$8:$O$19</c:f>
              <c:numCache>
                <c:formatCode>General</c:formatCode>
                <c:ptCount val="12"/>
                <c:pt idx="0">
                  <c:v>488</c:v>
                </c:pt>
                <c:pt idx="1">
                  <c:v>128</c:v>
                </c:pt>
                <c:pt idx="2">
                  <c:v>185</c:v>
                </c:pt>
                <c:pt idx="3">
                  <c:v>285</c:v>
                </c:pt>
                <c:pt idx="5" formatCode="#,##0">
                  <c:v>1733</c:v>
                </c:pt>
                <c:pt idx="7">
                  <c:v>488</c:v>
                </c:pt>
                <c:pt idx="8">
                  <c:v>225</c:v>
                </c:pt>
                <c:pt idx="9">
                  <c:v>291</c:v>
                </c:pt>
                <c:pt idx="10">
                  <c:v>291</c:v>
                </c:pt>
                <c:pt idx="11">
                  <c:v>291</c:v>
                </c:pt>
              </c:numCache>
            </c:numRef>
          </c:val>
        </c:ser>
        <c:ser>
          <c:idx val="10"/>
          <c:order val="10"/>
          <c:tx>
            <c:strRef>
              <c:f>'E. coli'!$P$1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coli'!$P$8:$P$19</c:f>
              <c:numCache>
                <c:formatCode>General</c:formatCode>
                <c:ptCount val="12"/>
                <c:pt idx="0">
                  <c:v>290</c:v>
                </c:pt>
                <c:pt idx="1">
                  <c:v>162</c:v>
                </c:pt>
                <c:pt idx="2">
                  <c:v>126</c:v>
                </c:pt>
                <c:pt idx="3">
                  <c:v>89</c:v>
                </c:pt>
                <c:pt idx="4">
                  <c:v>16</c:v>
                </c:pt>
                <c:pt idx="5">
                  <c:v>461</c:v>
                </c:pt>
                <c:pt idx="6">
                  <c:v>214</c:v>
                </c:pt>
                <c:pt idx="7">
                  <c:v>166</c:v>
                </c:pt>
                <c:pt idx="8">
                  <c:v>141</c:v>
                </c:pt>
                <c:pt idx="9">
                  <c:v>56</c:v>
                </c:pt>
                <c:pt idx="10">
                  <c:v>152</c:v>
                </c:pt>
                <c:pt idx="11">
                  <c:v>144</c:v>
                </c:pt>
              </c:numCache>
            </c:numRef>
          </c:val>
        </c:ser>
        <c:ser>
          <c:idx val="11"/>
          <c:order val="11"/>
          <c:tx>
            <c:strRef>
              <c:f>'E. coli'!$Q$1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coli'!$Q$8:$Q$19</c:f>
              <c:numCache>
                <c:formatCode>General</c:formatCode>
                <c:ptCount val="12"/>
                <c:pt idx="0">
                  <c:v>135</c:v>
                </c:pt>
                <c:pt idx="1">
                  <c:v>313</c:v>
                </c:pt>
                <c:pt idx="2">
                  <c:v>206</c:v>
                </c:pt>
                <c:pt idx="3">
                  <c:v>167</c:v>
                </c:pt>
                <c:pt idx="4">
                  <c:v>770</c:v>
                </c:pt>
                <c:pt idx="5">
                  <c:v>308</c:v>
                </c:pt>
                <c:pt idx="6">
                  <c:v>308</c:v>
                </c:pt>
                <c:pt idx="7">
                  <c:v>115</c:v>
                </c:pt>
                <c:pt idx="8">
                  <c:v>248</c:v>
                </c:pt>
                <c:pt idx="9">
                  <c:v>160</c:v>
                </c:pt>
                <c:pt idx="10">
                  <c:v>161</c:v>
                </c:pt>
                <c:pt idx="11">
                  <c:v>210</c:v>
                </c:pt>
              </c:numCache>
            </c:numRef>
          </c:val>
        </c:ser>
        <c:ser>
          <c:idx val="12"/>
          <c:order val="12"/>
          <c:tx>
            <c:strRef>
              <c:f>'E. coli'!$R$1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coli'!$R$8:$R$19</c:f>
              <c:numCache>
                <c:formatCode>General</c:formatCode>
                <c:ptCount val="12"/>
                <c:pt idx="0">
                  <c:v>921</c:v>
                </c:pt>
                <c:pt idx="1">
                  <c:v>579</c:v>
                </c:pt>
                <c:pt idx="2" formatCode="#,##0">
                  <c:v>1120</c:v>
                </c:pt>
                <c:pt idx="3" formatCode="#,##0">
                  <c:v>1046</c:v>
                </c:pt>
                <c:pt idx="4">
                  <c:v>9</c:v>
                </c:pt>
                <c:pt idx="5">
                  <c:v>411</c:v>
                </c:pt>
                <c:pt idx="6">
                  <c:v>411</c:v>
                </c:pt>
                <c:pt idx="7">
                  <c:v>276</c:v>
                </c:pt>
                <c:pt idx="8">
                  <c:v>411</c:v>
                </c:pt>
                <c:pt idx="9">
                  <c:v>248</c:v>
                </c:pt>
                <c:pt idx="10">
                  <c:v>687</c:v>
                </c:pt>
                <c:pt idx="11">
                  <c:v>687</c:v>
                </c:pt>
              </c:numCache>
            </c:numRef>
          </c:val>
        </c:ser>
        <c:ser>
          <c:idx val="13"/>
          <c:order val="13"/>
          <c:tx>
            <c:strRef>
              <c:f>'E. coli'!$S$1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coli'!$S$8:$S$19</c:f>
              <c:numCache>
                <c:formatCode>General</c:formatCode>
                <c:ptCount val="12"/>
                <c:pt idx="0">
                  <c:v>86</c:v>
                </c:pt>
                <c:pt idx="1">
                  <c:v>23</c:v>
                </c:pt>
                <c:pt idx="2">
                  <c:v>56</c:v>
                </c:pt>
                <c:pt idx="3">
                  <c:v>52</c:v>
                </c:pt>
                <c:pt idx="4">
                  <c:v>4</c:v>
                </c:pt>
                <c:pt idx="5">
                  <c:v>147</c:v>
                </c:pt>
                <c:pt idx="6">
                  <c:v>45</c:v>
                </c:pt>
                <c:pt idx="7">
                  <c:v>96</c:v>
                </c:pt>
                <c:pt idx="8">
                  <c:v>73</c:v>
                </c:pt>
                <c:pt idx="9">
                  <c:v>21</c:v>
                </c:pt>
                <c:pt idx="10">
                  <c:v>132</c:v>
                </c:pt>
                <c:pt idx="11">
                  <c:v>65</c:v>
                </c:pt>
              </c:numCache>
            </c:numRef>
          </c:val>
        </c:ser>
        <c:ser>
          <c:idx val="14"/>
          <c:order val="14"/>
          <c:tx>
            <c:strRef>
              <c:f>'E. coli'!$T$1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coli'!$T$8:$T$19</c:f>
              <c:numCache>
                <c:formatCode>#,##0</c:formatCode>
                <c:ptCount val="12"/>
                <c:pt idx="0">
                  <c:v>1733</c:v>
                </c:pt>
                <c:pt idx="1">
                  <c:v>2419</c:v>
                </c:pt>
                <c:pt idx="2">
                  <c:v>1553</c:v>
                </c:pt>
                <c:pt idx="3">
                  <c:v>1414</c:v>
                </c:pt>
                <c:pt idx="4" formatCode="General">
                  <c:v>649</c:v>
                </c:pt>
                <c:pt idx="5" formatCode="General">
                  <c:v>649</c:v>
                </c:pt>
                <c:pt idx="6" formatCode="General">
                  <c:v>980</c:v>
                </c:pt>
                <c:pt idx="7" formatCode="General">
                  <c:v>649</c:v>
                </c:pt>
                <c:pt idx="8">
                  <c:v>1300</c:v>
                </c:pt>
                <c:pt idx="9" formatCode="General">
                  <c:v>461</c:v>
                </c:pt>
                <c:pt idx="10">
                  <c:v>1553</c:v>
                </c:pt>
                <c:pt idx="11">
                  <c:v>2419</c:v>
                </c:pt>
              </c:numCache>
            </c:numRef>
          </c:val>
        </c:ser>
        <c:ser>
          <c:idx val="15"/>
          <c:order val="15"/>
          <c:tx>
            <c:strRef>
              <c:f>'E. coli'!$U$1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'E. coli'!$E$8:$E$19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'E. coli'!$U$8:$U$19</c:f>
              <c:numCache>
                <c:formatCode>General</c:formatCode>
                <c:ptCount val="12"/>
                <c:pt idx="0">
                  <c:v>224</c:v>
                </c:pt>
                <c:pt idx="1">
                  <c:v>137</c:v>
                </c:pt>
                <c:pt idx="2">
                  <c:v>137</c:v>
                </c:pt>
                <c:pt idx="3">
                  <c:v>186</c:v>
                </c:pt>
                <c:pt idx="4">
                  <c:v>18</c:v>
                </c:pt>
                <c:pt idx="5">
                  <c:v>547</c:v>
                </c:pt>
                <c:pt idx="6">
                  <c:v>290</c:v>
                </c:pt>
                <c:pt idx="7">
                  <c:v>104</c:v>
                </c:pt>
                <c:pt idx="8">
                  <c:v>344</c:v>
                </c:pt>
                <c:pt idx="9">
                  <c:v>179</c:v>
                </c:pt>
                <c:pt idx="10">
                  <c:v>387</c:v>
                </c:pt>
                <c:pt idx="11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2064"/>
        <c:axId val="100566528"/>
      </c:barChart>
      <c:catAx>
        <c:axId val="10055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566528"/>
        <c:crosses val="autoZero"/>
        <c:auto val="1"/>
        <c:lblAlgn val="ctr"/>
        <c:lblOffset val="100"/>
        <c:noMultiLvlLbl val="0"/>
      </c:catAx>
      <c:valAx>
        <c:axId val="1005665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Colonies/100mL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055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615046742021622"/>
          <c:h val="0.88430923139242923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7B&amp;C&amp;"Times New Roman,Italic"&amp;12E. coli&amp;"Times New Roman,Regular":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44" l="0.70000000000000095" r="0.70000000000000095" t="0.75000000000000344" header="0.30000000000000021" footer="0.30000000000000021"/>
    <c:pageSetup paperSize="3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62822907059203"/>
          <c:y val="0.15243445692883936"/>
          <c:w val="0.72139887644731926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Temperature!$E$8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Temperature!$F$8:$U$8</c:f>
              <c:numCache>
                <c:formatCode>0.0</c:formatCode>
                <c:ptCount val="16"/>
                <c:pt idx="0">
                  <c:v>21</c:v>
                </c:pt>
                <c:pt idx="1">
                  <c:v>16</c:v>
                </c:pt>
                <c:pt idx="2" formatCode="0">
                  <c:v>16</c:v>
                </c:pt>
                <c:pt idx="3" formatCode="0">
                  <c:v>17</c:v>
                </c:pt>
                <c:pt idx="4" formatCode="0">
                  <c:v>24</c:v>
                </c:pt>
                <c:pt idx="5" formatCode="0">
                  <c:v>19</c:v>
                </c:pt>
                <c:pt idx="6">
                  <c:v>17.3</c:v>
                </c:pt>
                <c:pt idx="7">
                  <c:v>15.3</c:v>
                </c:pt>
                <c:pt idx="8">
                  <c:v>16.7</c:v>
                </c:pt>
                <c:pt idx="9">
                  <c:v>19.100000000000001</c:v>
                </c:pt>
                <c:pt idx="10" formatCode="0">
                  <c:v>20</c:v>
                </c:pt>
                <c:pt idx="11" formatCode="0">
                  <c:v>21</c:v>
                </c:pt>
                <c:pt idx="12">
                  <c:v>18.8</c:v>
                </c:pt>
                <c:pt idx="13">
                  <c:v>14.5</c:v>
                </c:pt>
                <c:pt idx="14">
                  <c:v>18</c:v>
                </c:pt>
                <c:pt idx="15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Temperature!$E$9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Temperature!$F$9:$U$9</c:f>
              <c:numCache>
                <c:formatCode>0.0</c:formatCode>
                <c:ptCount val="16"/>
                <c:pt idx="1">
                  <c:v>17</c:v>
                </c:pt>
                <c:pt idx="2" formatCode="0">
                  <c:v>17</c:v>
                </c:pt>
                <c:pt idx="3" formatCode="0">
                  <c:v>15</c:v>
                </c:pt>
                <c:pt idx="4" formatCode="0">
                  <c:v>24</c:v>
                </c:pt>
                <c:pt idx="5" formatCode="0">
                  <c:v>19</c:v>
                </c:pt>
                <c:pt idx="6">
                  <c:v>18.3</c:v>
                </c:pt>
                <c:pt idx="7">
                  <c:v>16</c:v>
                </c:pt>
                <c:pt idx="8">
                  <c:v>18.3</c:v>
                </c:pt>
                <c:pt idx="9">
                  <c:v>19.600000000000001</c:v>
                </c:pt>
                <c:pt idx="10" formatCode="0">
                  <c:v>22</c:v>
                </c:pt>
                <c:pt idx="11" formatCode="0">
                  <c:v>22</c:v>
                </c:pt>
                <c:pt idx="12">
                  <c:v>20.2</c:v>
                </c:pt>
                <c:pt idx="13">
                  <c:v>15.8</c:v>
                </c:pt>
                <c:pt idx="14">
                  <c:v>18.5</c:v>
                </c:pt>
                <c:pt idx="15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Temperature!$E$10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Temperature!$F$10:$U$10</c:f>
              <c:numCache>
                <c:formatCode>0.0</c:formatCode>
                <c:ptCount val="16"/>
                <c:pt idx="1">
                  <c:v>15</c:v>
                </c:pt>
                <c:pt idx="2" formatCode="0">
                  <c:v>17</c:v>
                </c:pt>
                <c:pt idx="3" formatCode="0">
                  <c:v>17</c:v>
                </c:pt>
                <c:pt idx="4" formatCode="0">
                  <c:v>19</c:v>
                </c:pt>
                <c:pt idx="5" formatCode="0">
                  <c:v>16</c:v>
                </c:pt>
                <c:pt idx="6">
                  <c:v>17.600000000000001</c:v>
                </c:pt>
                <c:pt idx="7">
                  <c:v>15.8</c:v>
                </c:pt>
                <c:pt idx="8">
                  <c:v>17.2</c:v>
                </c:pt>
                <c:pt idx="9">
                  <c:v>19.600000000000001</c:v>
                </c:pt>
                <c:pt idx="10" formatCode="0">
                  <c:v>18</c:v>
                </c:pt>
                <c:pt idx="11" formatCode="0">
                  <c:v>21</c:v>
                </c:pt>
                <c:pt idx="12">
                  <c:v>17.100000000000001</c:v>
                </c:pt>
                <c:pt idx="13">
                  <c:v>15.6</c:v>
                </c:pt>
                <c:pt idx="14">
                  <c:v>18.399999999999999</c:v>
                </c:pt>
                <c:pt idx="15">
                  <c:v>12.8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Temperature!$E$11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Temperature!$F$11:$U$11</c:f>
              <c:numCache>
                <c:formatCode>0.0</c:formatCode>
                <c:ptCount val="16"/>
                <c:pt idx="1">
                  <c:v>14.5</c:v>
                </c:pt>
                <c:pt idx="2" formatCode="0">
                  <c:v>15</c:v>
                </c:pt>
                <c:pt idx="3" formatCode="0">
                  <c:v>16</c:v>
                </c:pt>
                <c:pt idx="4" formatCode="0">
                  <c:v>22</c:v>
                </c:pt>
                <c:pt idx="5" formatCode="0">
                  <c:v>19</c:v>
                </c:pt>
                <c:pt idx="6">
                  <c:v>17.3</c:v>
                </c:pt>
                <c:pt idx="7">
                  <c:v>15.3</c:v>
                </c:pt>
                <c:pt idx="8">
                  <c:v>17</c:v>
                </c:pt>
                <c:pt idx="9">
                  <c:v>18.5</c:v>
                </c:pt>
                <c:pt idx="10" formatCode="0">
                  <c:v>21</c:v>
                </c:pt>
                <c:pt idx="11" formatCode="0">
                  <c:v>22</c:v>
                </c:pt>
                <c:pt idx="12">
                  <c:v>17.3</c:v>
                </c:pt>
                <c:pt idx="13">
                  <c:v>11.8</c:v>
                </c:pt>
                <c:pt idx="14">
                  <c:v>17.5</c:v>
                </c:pt>
                <c:pt idx="15">
                  <c:v>12.5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Temperature!$E$12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Temperature!$F$12:$U$12</c:f>
              <c:numCache>
                <c:formatCode>0.0</c:formatCode>
                <c:ptCount val="16"/>
                <c:pt idx="0">
                  <c:v>26</c:v>
                </c:pt>
                <c:pt idx="1">
                  <c:v>23</c:v>
                </c:pt>
                <c:pt idx="2" formatCode="0">
                  <c:v>27</c:v>
                </c:pt>
                <c:pt idx="4" formatCode="0">
                  <c:v>27</c:v>
                </c:pt>
                <c:pt idx="5" formatCode="0">
                  <c:v>22</c:v>
                </c:pt>
                <c:pt idx="6">
                  <c:v>20.399999999999999</c:v>
                </c:pt>
                <c:pt idx="7">
                  <c:v>18.2</c:v>
                </c:pt>
                <c:pt idx="8" formatCode="0">
                  <c:v>22</c:v>
                </c:pt>
                <c:pt idx="10" formatCode="0">
                  <c:v>26</c:v>
                </c:pt>
                <c:pt idx="11" formatCode="0">
                  <c:v>25</c:v>
                </c:pt>
                <c:pt idx="12">
                  <c:v>22.5</c:v>
                </c:pt>
                <c:pt idx="13">
                  <c:v>20.3</c:v>
                </c:pt>
                <c:pt idx="14">
                  <c:v>22.2</c:v>
                </c:pt>
                <c:pt idx="15">
                  <c:v>17.399999999999999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Temperature!$E$13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Temperature!$F$13:$U$13</c:f>
              <c:numCache>
                <c:formatCode>0.0</c:formatCode>
                <c:ptCount val="16"/>
                <c:pt idx="0">
                  <c:v>23</c:v>
                </c:pt>
                <c:pt idx="1">
                  <c:v>16</c:v>
                </c:pt>
                <c:pt idx="2" formatCode="0">
                  <c:v>20</c:v>
                </c:pt>
                <c:pt idx="3" formatCode="0">
                  <c:v>15</c:v>
                </c:pt>
                <c:pt idx="4" formatCode="0">
                  <c:v>19</c:v>
                </c:pt>
                <c:pt idx="5" formatCode="0">
                  <c:v>17</c:v>
                </c:pt>
                <c:pt idx="6">
                  <c:v>18</c:v>
                </c:pt>
                <c:pt idx="7">
                  <c:v>14.3</c:v>
                </c:pt>
                <c:pt idx="8">
                  <c:v>15.5</c:v>
                </c:pt>
                <c:pt idx="9">
                  <c:v>20</c:v>
                </c:pt>
                <c:pt idx="10" formatCode="0">
                  <c:v>20</c:v>
                </c:pt>
                <c:pt idx="11" formatCode="0">
                  <c:v>22</c:v>
                </c:pt>
                <c:pt idx="12">
                  <c:v>19</c:v>
                </c:pt>
                <c:pt idx="13">
                  <c:v>13.6</c:v>
                </c:pt>
                <c:pt idx="14">
                  <c:v>18.399999999999999</c:v>
                </c:pt>
                <c:pt idx="15">
                  <c:v>13.4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Temperature!$E$14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Temperature!$F$14:$U$14</c:f>
              <c:numCache>
                <c:formatCode>0.0</c:formatCode>
                <c:ptCount val="16"/>
                <c:pt idx="0">
                  <c:v>17</c:v>
                </c:pt>
                <c:pt idx="1">
                  <c:v>14.5</c:v>
                </c:pt>
                <c:pt idx="2" formatCode="0">
                  <c:v>17</c:v>
                </c:pt>
                <c:pt idx="3" formatCode="0">
                  <c:v>16</c:v>
                </c:pt>
                <c:pt idx="4" formatCode="0">
                  <c:v>22</c:v>
                </c:pt>
                <c:pt idx="5" formatCode="0">
                  <c:v>17</c:v>
                </c:pt>
                <c:pt idx="6">
                  <c:v>18.100000000000001</c:v>
                </c:pt>
                <c:pt idx="7">
                  <c:v>14.6</c:v>
                </c:pt>
                <c:pt idx="8">
                  <c:v>16.7</c:v>
                </c:pt>
                <c:pt idx="9">
                  <c:v>18.600000000000001</c:v>
                </c:pt>
                <c:pt idx="10" formatCode="0">
                  <c:v>15</c:v>
                </c:pt>
                <c:pt idx="11" formatCode="0">
                  <c:v>20</c:v>
                </c:pt>
                <c:pt idx="12">
                  <c:v>18.7</c:v>
                </c:pt>
                <c:pt idx="13">
                  <c:v>11.8</c:v>
                </c:pt>
                <c:pt idx="14">
                  <c:v>16.899999999999999</c:v>
                </c:pt>
                <c:pt idx="15">
                  <c:v>12.2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Temperature!$E$15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Temperature!$F$15:$U$15</c:f>
              <c:numCache>
                <c:formatCode>0.0</c:formatCode>
                <c:ptCount val="16"/>
                <c:pt idx="0">
                  <c:v>20</c:v>
                </c:pt>
                <c:pt idx="1">
                  <c:v>15</c:v>
                </c:pt>
                <c:pt idx="2" formatCode="0">
                  <c:v>20</c:v>
                </c:pt>
                <c:pt idx="3" formatCode="0">
                  <c:v>13</c:v>
                </c:pt>
                <c:pt idx="4" formatCode="0">
                  <c:v>22</c:v>
                </c:pt>
                <c:pt idx="5" formatCode="0">
                  <c:v>16</c:v>
                </c:pt>
                <c:pt idx="6">
                  <c:v>18.600000000000001</c:v>
                </c:pt>
                <c:pt idx="7">
                  <c:v>15</c:v>
                </c:pt>
                <c:pt idx="8">
                  <c:v>16.8</c:v>
                </c:pt>
                <c:pt idx="9">
                  <c:v>18.399999999999999</c:v>
                </c:pt>
                <c:pt idx="10" formatCode="0">
                  <c:v>24</c:v>
                </c:pt>
                <c:pt idx="11" formatCode="0">
                  <c:v>22</c:v>
                </c:pt>
                <c:pt idx="12">
                  <c:v>18.5</c:v>
                </c:pt>
                <c:pt idx="13">
                  <c:v>13.4</c:v>
                </c:pt>
                <c:pt idx="14">
                  <c:v>17.899999999999999</c:v>
                </c:pt>
                <c:pt idx="15">
                  <c:v>12.4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Temperature!$E$16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Temperature!$F$16:$U$16</c:f>
              <c:numCache>
                <c:formatCode>0.0</c:formatCode>
                <c:ptCount val="16"/>
                <c:pt idx="0">
                  <c:v>18</c:v>
                </c:pt>
                <c:pt idx="1">
                  <c:v>14.5</c:v>
                </c:pt>
                <c:pt idx="2" formatCode="0">
                  <c:v>17</c:v>
                </c:pt>
                <c:pt idx="3" formatCode="0">
                  <c:v>16</c:v>
                </c:pt>
                <c:pt idx="4" formatCode="0">
                  <c:v>22</c:v>
                </c:pt>
                <c:pt idx="5" formatCode="0">
                  <c:v>16</c:v>
                </c:pt>
                <c:pt idx="6">
                  <c:v>17.899999999999999</c:v>
                </c:pt>
                <c:pt idx="7">
                  <c:v>14.2</c:v>
                </c:pt>
                <c:pt idx="8">
                  <c:v>15.5</c:v>
                </c:pt>
                <c:pt idx="9">
                  <c:v>18</c:v>
                </c:pt>
                <c:pt idx="10">
                  <c:v>12.5</c:v>
                </c:pt>
                <c:pt idx="11" formatCode="0">
                  <c:v>21</c:v>
                </c:pt>
                <c:pt idx="12">
                  <c:v>17.7</c:v>
                </c:pt>
                <c:pt idx="13">
                  <c:v>11.8</c:v>
                </c:pt>
                <c:pt idx="14">
                  <c:v>17.3</c:v>
                </c:pt>
                <c:pt idx="15">
                  <c:v>11.8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Temperature!$E$17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Temperature!$F$17:$U$17</c:f>
              <c:numCache>
                <c:formatCode>0.0</c:formatCode>
                <c:ptCount val="16"/>
                <c:pt idx="1">
                  <c:v>15</c:v>
                </c:pt>
                <c:pt idx="2">
                  <c:v>14.5</c:v>
                </c:pt>
                <c:pt idx="3" formatCode="0">
                  <c:v>16</c:v>
                </c:pt>
                <c:pt idx="4" formatCode="0">
                  <c:v>18</c:v>
                </c:pt>
                <c:pt idx="5" formatCode="0">
                  <c:v>15</c:v>
                </c:pt>
                <c:pt idx="6">
                  <c:v>16.5</c:v>
                </c:pt>
                <c:pt idx="7">
                  <c:v>13.9</c:v>
                </c:pt>
                <c:pt idx="8">
                  <c:v>14.8</c:v>
                </c:pt>
                <c:pt idx="9">
                  <c:v>15.4</c:v>
                </c:pt>
                <c:pt idx="10" formatCode="0">
                  <c:v>18</c:v>
                </c:pt>
                <c:pt idx="11" formatCode="0">
                  <c:v>21</c:v>
                </c:pt>
                <c:pt idx="12">
                  <c:v>17.7</c:v>
                </c:pt>
                <c:pt idx="13">
                  <c:v>13.8</c:v>
                </c:pt>
                <c:pt idx="14">
                  <c:v>16.399999999999999</c:v>
                </c:pt>
                <c:pt idx="15">
                  <c:v>12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Temperature!$E$18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Temperature!$F$18:$U$18</c:f>
              <c:numCache>
                <c:formatCode>0.0</c:formatCode>
                <c:ptCount val="16"/>
                <c:pt idx="0">
                  <c:v>17.5</c:v>
                </c:pt>
                <c:pt idx="1">
                  <c:v>15.5</c:v>
                </c:pt>
                <c:pt idx="2" formatCode="0">
                  <c:v>16</c:v>
                </c:pt>
                <c:pt idx="3" formatCode="0">
                  <c:v>24</c:v>
                </c:pt>
                <c:pt idx="4" formatCode="0">
                  <c:v>20</c:v>
                </c:pt>
                <c:pt idx="5" formatCode="0">
                  <c:v>15</c:v>
                </c:pt>
                <c:pt idx="6">
                  <c:v>17.600000000000001</c:v>
                </c:pt>
                <c:pt idx="7">
                  <c:v>15.5</c:v>
                </c:pt>
                <c:pt idx="8">
                  <c:v>16</c:v>
                </c:pt>
                <c:pt idx="9">
                  <c:v>19.5</c:v>
                </c:pt>
                <c:pt idx="10" formatCode="0">
                  <c:v>20</c:v>
                </c:pt>
                <c:pt idx="11" formatCode="0">
                  <c:v>21</c:v>
                </c:pt>
                <c:pt idx="12">
                  <c:v>17.3</c:v>
                </c:pt>
                <c:pt idx="13">
                  <c:v>12</c:v>
                </c:pt>
                <c:pt idx="14">
                  <c:v>16.5</c:v>
                </c:pt>
                <c:pt idx="15">
                  <c:v>11.5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Temperature!$E$19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Temperature!$F$1:$U$1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Temperature!$F$19:$U$19</c:f>
              <c:numCache>
                <c:formatCode>0.0</c:formatCode>
                <c:ptCount val="16"/>
                <c:pt idx="0">
                  <c:v>19</c:v>
                </c:pt>
                <c:pt idx="1">
                  <c:v>15</c:v>
                </c:pt>
                <c:pt idx="2" formatCode="0">
                  <c:v>23</c:v>
                </c:pt>
                <c:pt idx="3" formatCode="0">
                  <c:v>15</c:v>
                </c:pt>
                <c:pt idx="4" formatCode="0">
                  <c:v>24</c:v>
                </c:pt>
                <c:pt idx="5" formatCode="0">
                  <c:v>15</c:v>
                </c:pt>
                <c:pt idx="6">
                  <c:v>17.3</c:v>
                </c:pt>
                <c:pt idx="7">
                  <c:v>15.1</c:v>
                </c:pt>
                <c:pt idx="8">
                  <c:v>16.5</c:v>
                </c:pt>
                <c:pt idx="9">
                  <c:v>18.7</c:v>
                </c:pt>
                <c:pt idx="10" formatCode="0">
                  <c:v>16</c:v>
                </c:pt>
                <c:pt idx="11" formatCode="0">
                  <c:v>19</c:v>
                </c:pt>
                <c:pt idx="12">
                  <c:v>17.399999999999999</c:v>
                </c:pt>
                <c:pt idx="13">
                  <c:v>12.7</c:v>
                </c:pt>
                <c:pt idx="14">
                  <c:v>16.7</c:v>
                </c:pt>
                <c:pt idx="15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1392"/>
        <c:axId val="44813312"/>
      </c:lineChart>
      <c:catAx>
        <c:axId val="448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4813312"/>
        <c:crosses val="autoZero"/>
        <c:auto val="0"/>
        <c:lblAlgn val="ctr"/>
        <c:lblOffset val="100"/>
        <c:noMultiLvlLbl val="0"/>
      </c:catAx>
      <c:valAx>
        <c:axId val="4481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degrees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8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1D&amp;C&amp;"Times New Roman,Regular"&amp;12Temperature: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55" l="0.70000000000000095" r="0.70000000000000095" t="0.75000000000000355" header="0.30000000000000027" footer="0.30000000000000027"/>
    <c:pageSetup paperSize="3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61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Temperature!$F$1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Temperature!$F$8:$F$19</c:f>
              <c:numCache>
                <c:formatCode>0.0</c:formatCode>
                <c:ptCount val="12"/>
                <c:pt idx="0">
                  <c:v>21</c:v>
                </c:pt>
                <c:pt idx="4">
                  <c:v>26</c:v>
                </c:pt>
                <c:pt idx="5">
                  <c:v>23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10">
                  <c:v>17.5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Temperature!$G$1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Temperature!$G$8:$G$19</c:f>
              <c:numCache>
                <c:formatCode>0.0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15</c:v>
                </c:pt>
                <c:pt idx="3">
                  <c:v>14.5</c:v>
                </c:pt>
                <c:pt idx="4">
                  <c:v>23</c:v>
                </c:pt>
                <c:pt idx="5">
                  <c:v>16</c:v>
                </c:pt>
                <c:pt idx="6">
                  <c:v>14.5</c:v>
                </c:pt>
                <c:pt idx="7">
                  <c:v>15</c:v>
                </c:pt>
                <c:pt idx="8">
                  <c:v>14.5</c:v>
                </c:pt>
                <c:pt idx="9">
                  <c:v>15</c:v>
                </c:pt>
                <c:pt idx="10">
                  <c:v>15.5</c:v>
                </c:pt>
                <c:pt idx="11">
                  <c:v>15</c:v>
                </c:pt>
              </c:numCache>
            </c:numRef>
          </c:val>
        </c:ser>
        <c:ser>
          <c:idx val="2"/>
          <c:order val="2"/>
          <c:tx>
            <c:strRef>
              <c:f>Temperature!$H$1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Temperature!$H$8:$H$19</c:f>
              <c:numCache>
                <c:formatCode>0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27</c:v>
                </c:pt>
                <c:pt idx="5">
                  <c:v>20</c:v>
                </c:pt>
                <c:pt idx="6">
                  <c:v>17</c:v>
                </c:pt>
                <c:pt idx="7">
                  <c:v>20</c:v>
                </c:pt>
                <c:pt idx="8">
                  <c:v>17</c:v>
                </c:pt>
                <c:pt idx="9" formatCode="0.0">
                  <c:v>14.5</c:v>
                </c:pt>
                <c:pt idx="10">
                  <c:v>16</c:v>
                </c:pt>
                <c:pt idx="11">
                  <c:v>23</c:v>
                </c:pt>
              </c:numCache>
            </c:numRef>
          </c:val>
        </c:ser>
        <c:ser>
          <c:idx val="3"/>
          <c:order val="3"/>
          <c:tx>
            <c:strRef>
              <c:f>Temperature!$I$1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Temperature!$I$8:$I$19</c:f>
              <c:numCache>
                <c:formatCode>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17</c:v>
                </c:pt>
                <c:pt idx="3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16</c:v>
                </c:pt>
                <c:pt idx="9">
                  <c:v>16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</c:ser>
        <c:ser>
          <c:idx val="4"/>
          <c:order val="4"/>
          <c:tx>
            <c:strRef>
              <c:f>Temperature!$J$1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Temperature!$J$8:$J$19</c:f>
              <c:numCache>
                <c:formatCode>0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22</c:v>
                </c:pt>
                <c:pt idx="4">
                  <c:v>27</c:v>
                </c:pt>
                <c:pt idx="5">
                  <c:v>19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18</c:v>
                </c:pt>
                <c:pt idx="10">
                  <c:v>20</c:v>
                </c:pt>
                <c:pt idx="11">
                  <c:v>24</c:v>
                </c:pt>
              </c:numCache>
            </c:numRef>
          </c:val>
        </c:ser>
        <c:ser>
          <c:idx val="5"/>
          <c:order val="5"/>
          <c:tx>
            <c:strRef>
              <c:f>Temperature!$K$1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Temperature!$K$8:$K$19</c:f>
              <c:numCache>
                <c:formatCode>0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ser>
          <c:idx val="6"/>
          <c:order val="6"/>
          <c:tx>
            <c:strRef>
              <c:f>Temperature!$L$1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Temperature!$L$8:$L$19</c:f>
              <c:numCache>
                <c:formatCode>0.0</c:formatCode>
                <c:ptCount val="12"/>
                <c:pt idx="0">
                  <c:v>17.3</c:v>
                </c:pt>
                <c:pt idx="1">
                  <c:v>18.3</c:v>
                </c:pt>
                <c:pt idx="2">
                  <c:v>17.600000000000001</c:v>
                </c:pt>
                <c:pt idx="3">
                  <c:v>17.3</c:v>
                </c:pt>
                <c:pt idx="4">
                  <c:v>20.399999999999999</c:v>
                </c:pt>
                <c:pt idx="5">
                  <c:v>18</c:v>
                </c:pt>
                <c:pt idx="6">
                  <c:v>18.100000000000001</c:v>
                </c:pt>
                <c:pt idx="7">
                  <c:v>18.600000000000001</c:v>
                </c:pt>
                <c:pt idx="8">
                  <c:v>17.899999999999999</c:v>
                </c:pt>
                <c:pt idx="9">
                  <c:v>16.5</c:v>
                </c:pt>
                <c:pt idx="10">
                  <c:v>17.600000000000001</c:v>
                </c:pt>
                <c:pt idx="11">
                  <c:v>17.3</c:v>
                </c:pt>
              </c:numCache>
            </c:numRef>
          </c:val>
        </c:ser>
        <c:ser>
          <c:idx val="7"/>
          <c:order val="7"/>
          <c:tx>
            <c:strRef>
              <c:f>Temperature!$M$1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Temperature!$M$8:$M$19</c:f>
              <c:numCache>
                <c:formatCode>0.0</c:formatCode>
                <c:ptCount val="12"/>
                <c:pt idx="0">
                  <c:v>15.3</c:v>
                </c:pt>
                <c:pt idx="1">
                  <c:v>16</c:v>
                </c:pt>
                <c:pt idx="2">
                  <c:v>15.8</c:v>
                </c:pt>
                <c:pt idx="3">
                  <c:v>15.3</c:v>
                </c:pt>
                <c:pt idx="4">
                  <c:v>18.2</c:v>
                </c:pt>
                <c:pt idx="5">
                  <c:v>14.3</c:v>
                </c:pt>
                <c:pt idx="6">
                  <c:v>14.6</c:v>
                </c:pt>
                <c:pt idx="7">
                  <c:v>15</c:v>
                </c:pt>
                <c:pt idx="8">
                  <c:v>14.2</c:v>
                </c:pt>
                <c:pt idx="9">
                  <c:v>13.9</c:v>
                </c:pt>
                <c:pt idx="10">
                  <c:v>15.5</c:v>
                </c:pt>
                <c:pt idx="11">
                  <c:v>15.1</c:v>
                </c:pt>
              </c:numCache>
            </c:numRef>
          </c:val>
        </c:ser>
        <c:ser>
          <c:idx val="8"/>
          <c:order val="8"/>
          <c:tx>
            <c:strRef>
              <c:f>Temperature!$N$1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Temperature!$N$8:$N$19</c:f>
              <c:numCache>
                <c:formatCode>0.0</c:formatCode>
                <c:ptCount val="12"/>
                <c:pt idx="0">
                  <c:v>16.7</c:v>
                </c:pt>
                <c:pt idx="1">
                  <c:v>18.3</c:v>
                </c:pt>
                <c:pt idx="2">
                  <c:v>17.2</c:v>
                </c:pt>
                <c:pt idx="3">
                  <c:v>17</c:v>
                </c:pt>
                <c:pt idx="4" formatCode="0">
                  <c:v>22</c:v>
                </c:pt>
                <c:pt idx="5">
                  <c:v>15.5</c:v>
                </c:pt>
                <c:pt idx="6">
                  <c:v>16.7</c:v>
                </c:pt>
                <c:pt idx="7">
                  <c:v>16.8</c:v>
                </c:pt>
                <c:pt idx="8">
                  <c:v>15.5</c:v>
                </c:pt>
                <c:pt idx="9">
                  <c:v>14.8</c:v>
                </c:pt>
                <c:pt idx="10">
                  <c:v>16</c:v>
                </c:pt>
                <c:pt idx="11">
                  <c:v>16.5</c:v>
                </c:pt>
              </c:numCache>
            </c:numRef>
          </c:val>
        </c:ser>
        <c:ser>
          <c:idx val="9"/>
          <c:order val="9"/>
          <c:tx>
            <c:strRef>
              <c:f>Temperature!$O$1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Temperature!$O$8:$O$19</c:f>
              <c:numCache>
                <c:formatCode>0.0</c:formatCode>
                <c:ptCount val="12"/>
                <c:pt idx="0">
                  <c:v>19.100000000000001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18.5</c:v>
                </c:pt>
                <c:pt idx="5">
                  <c:v>20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</c:v>
                </c:pt>
                <c:pt idx="9">
                  <c:v>15.4</c:v>
                </c:pt>
                <c:pt idx="10">
                  <c:v>19.5</c:v>
                </c:pt>
                <c:pt idx="11">
                  <c:v>18.7</c:v>
                </c:pt>
              </c:numCache>
            </c:numRef>
          </c:val>
        </c:ser>
        <c:ser>
          <c:idx val="10"/>
          <c:order val="10"/>
          <c:tx>
            <c:strRef>
              <c:f>Temperature!$P$1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Temperature!$P$8:$P$19</c:f>
              <c:numCache>
                <c:formatCode>0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26</c:v>
                </c:pt>
                <c:pt idx="5">
                  <c:v>20</c:v>
                </c:pt>
                <c:pt idx="6">
                  <c:v>15</c:v>
                </c:pt>
                <c:pt idx="7">
                  <c:v>24</c:v>
                </c:pt>
                <c:pt idx="8" formatCode="0.0">
                  <c:v>12.5</c:v>
                </c:pt>
                <c:pt idx="9">
                  <c:v>18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</c:ser>
        <c:ser>
          <c:idx val="11"/>
          <c:order val="11"/>
          <c:tx>
            <c:strRef>
              <c:f>Temperature!$Q$1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Temperature!$Q$8:$Q$19</c:f>
              <c:numCache>
                <c:formatCode>0</c:formatCode>
                <c:ptCount val="12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25</c:v>
                </c:pt>
                <c:pt idx="5">
                  <c:v>22</c:v>
                </c:pt>
                <c:pt idx="6">
                  <c:v>20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</c:ser>
        <c:ser>
          <c:idx val="12"/>
          <c:order val="12"/>
          <c:tx>
            <c:strRef>
              <c:f>Temperature!$R$1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Temperature!$R$8:$R$19</c:f>
              <c:numCache>
                <c:formatCode>0.0</c:formatCode>
                <c:ptCount val="12"/>
                <c:pt idx="0">
                  <c:v>18.8</c:v>
                </c:pt>
                <c:pt idx="1">
                  <c:v>20.2</c:v>
                </c:pt>
                <c:pt idx="2">
                  <c:v>17.100000000000001</c:v>
                </c:pt>
                <c:pt idx="3">
                  <c:v>17.3</c:v>
                </c:pt>
                <c:pt idx="4">
                  <c:v>22.5</c:v>
                </c:pt>
                <c:pt idx="5">
                  <c:v>19</c:v>
                </c:pt>
                <c:pt idx="6">
                  <c:v>18.7</c:v>
                </c:pt>
                <c:pt idx="7">
                  <c:v>18.5</c:v>
                </c:pt>
                <c:pt idx="8">
                  <c:v>17.7</c:v>
                </c:pt>
                <c:pt idx="9">
                  <c:v>17.7</c:v>
                </c:pt>
                <c:pt idx="10">
                  <c:v>17.3</c:v>
                </c:pt>
                <c:pt idx="11">
                  <c:v>17.399999999999999</c:v>
                </c:pt>
              </c:numCache>
            </c:numRef>
          </c:val>
        </c:ser>
        <c:ser>
          <c:idx val="13"/>
          <c:order val="13"/>
          <c:tx>
            <c:strRef>
              <c:f>Temperature!$S$1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Temperature!$S$8:$S$19</c:f>
              <c:numCache>
                <c:formatCode>0.0</c:formatCode>
                <c:ptCount val="12"/>
                <c:pt idx="0">
                  <c:v>14.5</c:v>
                </c:pt>
                <c:pt idx="1">
                  <c:v>15.8</c:v>
                </c:pt>
                <c:pt idx="2">
                  <c:v>15.6</c:v>
                </c:pt>
                <c:pt idx="3">
                  <c:v>11.8</c:v>
                </c:pt>
                <c:pt idx="4">
                  <c:v>20.3</c:v>
                </c:pt>
                <c:pt idx="5">
                  <c:v>13.6</c:v>
                </c:pt>
                <c:pt idx="6">
                  <c:v>11.8</c:v>
                </c:pt>
                <c:pt idx="7">
                  <c:v>13.4</c:v>
                </c:pt>
                <c:pt idx="8">
                  <c:v>11.8</c:v>
                </c:pt>
                <c:pt idx="9">
                  <c:v>13.8</c:v>
                </c:pt>
                <c:pt idx="10">
                  <c:v>12</c:v>
                </c:pt>
                <c:pt idx="11">
                  <c:v>12.7</c:v>
                </c:pt>
              </c:numCache>
            </c:numRef>
          </c:val>
        </c:ser>
        <c:ser>
          <c:idx val="14"/>
          <c:order val="14"/>
          <c:tx>
            <c:strRef>
              <c:f>Temperature!$T$1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Temperature!$T$8:$T$19</c:f>
              <c:numCache>
                <c:formatCode>0.0</c:formatCode>
                <c:ptCount val="12"/>
                <c:pt idx="0">
                  <c:v>18</c:v>
                </c:pt>
                <c:pt idx="1">
                  <c:v>18.5</c:v>
                </c:pt>
                <c:pt idx="2">
                  <c:v>18.399999999999999</c:v>
                </c:pt>
                <c:pt idx="3">
                  <c:v>17.5</c:v>
                </c:pt>
                <c:pt idx="4">
                  <c:v>22.2</c:v>
                </c:pt>
                <c:pt idx="5">
                  <c:v>18.399999999999999</c:v>
                </c:pt>
                <c:pt idx="6">
                  <c:v>16.899999999999999</c:v>
                </c:pt>
                <c:pt idx="7">
                  <c:v>17.899999999999999</c:v>
                </c:pt>
                <c:pt idx="8">
                  <c:v>17.3</c:v>
                </c:pt>
                <c:pt idx="9">
                  <c:v>16.399999999999999</c:v>
                </c:pt>
                <c:pt idx="10">
                  <c:v>16.5</c:v>
                </c:pt>
                <c:pt idx="11">
                  <c:v>16.7</c:v>
                </c:pt>
              </c:numCache>
            </c:numRef>
          </c:val>
        </c:ser>
        <c:ser>
          <c:idx val="15"/>
          <c:order val="15"/>
          <c:tx>
            <c:strRef>
              <c:f>Temperature!$U$1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Temperature!$E$8:$E$19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Temperature!$U$8:$U$19</c:f>
              <c:numCache>
                <c:formatCode>0.0</c:formatCode>
                <c:ptCount val="12"/>
                <c:pt idx="0">
                  <c:v>14.9</c:v>
                </c:pt>
                <c:pt idx="1">
                  <c:v>14</c:v>
                </c:pt>
                <c:pt idx="2">
                  <c:v>12.8</c:v>
                </c:pt>
                <c:pt idx="3">
                  <c:v>12.5</c:v>
                </c:pt>
                <c:pt idx="4">
                  <c:v>17.399999999999999</c:v>
                </c:pt>
                <c:pt idx="5">
                  <c:v>13.4</c:v>
                </c:pt>
                <c:pt idx="6">
                  <c:v>12.2</c:v>
                </c:pt>
                <c:pt idx="7">
                  <c:v>12.4</c:v>
                </c:pt>
                <c:pt idx="8">
                  <c:v>11.8</c:v>
                </c:pt>
                <c:pt idx="9">
                  <c:v>12</c:v>
                </c:pt>
                <c:pt idx="10">
                  <c:v>11.5</c:v>
                </c:pt>
                <c:pt idx="11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5120"/>
        <c:axId val="86335488"/>
      </c:barChart>
      <c:catAx>
        <c:axId val="8632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6335488"/>
        <c:crosses val="autoZero"/>
        <c:auto val="1"/>
        <c:lblAlgn val="ctr"/>
        <c:lblOffset val="100"/>
        <c:noMultiLvlLbl val="0"/>
      </c:catAx>
      <c:valAx>
        <c:axId val="86335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degrees 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632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3615046742021622"/>
          <c:h val="0.89748337542316747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1B&amp;C&amp;"Times New Roman,Regular"&amp;12Temperature: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07314448559163E-2"/>
          <c:y val="0.15186567164179104"/>
          <c:w val="0.74036290232806667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Conductivity!$E$3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Conductivity!$F$3:$U$3</c:f>
              <c:numCache>
                <c:formatCode>General</c:formatCode>
                <c:ptCount val="16"/>
                <c:pt idx="0">
                  <c:v>140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165</c:v>
                </c:pt>
                <c:pt idx="5">
                  <c:v>140</c:v>
                </c:pt>
                <c:pt idx="6">
                  <c:v>167</c:v>
                </c:pt>
                <c:pt idx="7">
                  <c:v>154</c:v>
                </c:pt>
                <c:pt idx="8">
                  <c:v>158.9</c:v>
                </c:pt>
                <c:pt idx="9">
                  <c:v>162</c:v>
                </c:pt>
                <c:pt idx="10">
                  <c:v>160</c:v>
                </c:pt>
                <c:pt idx="11">
                  <c:v>130</c:v>
                </c:pt>
                <c:pt idx="12">
                  <c:v>161</c:v>
                </c:pt>
                <c:pt idx="13">
                  <c:v>145</c:v>
                </c:pt>
                <c:pt idx="14" formatCode="0">
                  <c:v>151</c:v>
                </c:pt>
                <c:pt idx="15" formatCode="0">
                  <c:v>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Conductivity!$E$4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Conductivity!$F$4:$U$4</c:f>
              <c:numCache>
                <c:formatCode>General</c:formatCode>
                <c:ptCount val="16"/>
                <c:pt idx="0">
                  <c:v>240</c:v>
                </c:pt>
                <c:pt idx="1">
                  <c:v>280</c:v>
                </c:pt>
                <c:pt idx="2">
                  <c:v>210</c:v>
                </c:pt>
                <c:pt idx="3">
                  <c:v>300</c:v>
                </c:pt>
                <c:pt idx="4">
                  <c:v>282</c:v>
                </c:pt>
                <c:pt idx="5">
                  <c:v>240</c:v>
                </c:pt>
                <c:pt idx="6">
                  <c:v>231</c:v>
                </c:pt>
                <c:pt idx="7">
                  <c:v>381</c:v>
                </c:pt>
                <c:pt idx="8">
                  <c:v>294.60000000000002</c:v>
                </c:pt>
                <c:pt idx="9">
                  <c:v>328</c:v>
                </c:pt>
                <c:pt idx="10">
                  <c:v>230</c:v>
                </c:pt>
                <c:pt idx="11">
                  <c:v>250</c:v>
                </c:pt>
                <c:pt idx="12">
                  <c:v>258</c:v>
                </c:pt>
                <c:pt idx="13">
                  <c:v>260</c:v>
                </c:pt>
                <c:pt idx="14" formatCode="0">
                  <c:v>191</c:v>
                </c:pt>
                <c:pt idx="15" formatCode="0">
                  <c:v>270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Conductivity!$E$5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Conductivity!$F$5:$U$5</c:f>
              <c:numCache>
                <c:formatCode>General</c:formatCode>
                <c:ptCount val="16"/>
                <c:pt idx="0">
                  <c:v>220</c:v>
                </c:pt>
                <c:pt idx="1">
                  <c:v>220</c:v>
                </c:pt>
                <c:pt idx="2">
                  <c:v>190</c:v>
                </c:pt>
                <c:pt idx="3">
                  <c:v>260</c:v>
                </c:pt>
                <c:pt idx="4">
                  <c:v>245</c:v>
                </c:pt>
                <c:pt idx="5">
                  <c:v>220</c:v>
                </c:pt>
                <c:pt idx="6">
                  <c:v>247</c:v>
                </c:pt>
                <c:pt idx="7">
                  <c:v>268</c:v>
                </c:pt>
                <c:pt idx="8">
                  <c:v>246.6</c:v>
                </c:pt>
                <c:pt idx="9">
                  <c:v>280</c:v>
                </c:pt>
                <c:pt idx="10">
                  <c:v>250</c:v>
                </c:pt>
                <c:pt idx="11">
                  <c:v>230</c:v>
                </c:pt>
                <c:pt idx="12">
                  <c:v>246</c:v>
                </c:pt>
                <c:pt idx="13">
                  <c:v>233</c:v>
                </c:pt>
                <c:pt idx="14" formatCode="0">
                  <c:v>170</c:v>
                </c:pt>
                <c:pt idx="15" formatCode="0">
                  <c:v>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Conductivity!$E$6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Conductivity!$F$6:$U$6</c:f>
              <c:numCache>
                <c:formatCode>General</c:formatCode>
                <c:ptCount val="16"/>
                <c:pt idx="0">
                  <c:v>90</c:v>
                </c:pt>
                <c:pt idx="1">
                  <c:v>90</c:v>
                </c:pt>
                <c:pt idx="2">
                  <c:v>80</c:v>
                </c:pt>
                <c:pt idx="3">
                  <c:v>100</c:v>
                </c:pt>
                <c:pt idx="4">
                  <c:v>82</c:v>
                </c:pt>
                <c:pt idx="5">
                  <c:v>80</c:v>
                </c:pt>
                <c:pt idx="6">
                  <c:v>95</c:v>
                </c:pt>
                <c:pt idx="7">
                  <c:v>102</c:v>
                </c:pt>
                <c:pt idx="8" formatCode="0.0">
                  <c:v>100</c:v>
                </c:pt>
                <c:pt idx="9">
                  <c:v>118</c:v>
                </c:pt>
                <c:pt idx="10">
                  <c:v>90</c:v>
                </c:pt>
                <c:pt idx="11">
                  <c:v>80</c:v>
                </c:pt>
                <c:pt idx="12">
                  <c:v>103</c:v>
                </c:pt>
                <c:pt idx="13">
                  <c:v>122</c:v>
                </c:pt>
                <c:pt idx="14" formatCode="0">
                  <c:v>79</c:v>
                </c:pt>
                <c:pt idx="15" formatCode="0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Conductivity!$E$7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Conductivity!$F$7:$U$7</c:f>
              <c:numCache>
                <c:formatCode>General</c:formatCode>
                <c:ptCount val="16"/>
                <c:pt idx="0">
                  <c:v>100</c:v>
                </c:pt>
                <c:pt idx="1">
                  <c:v>125</c:v>
                </c:pt>
                <c:pt idx="2">
                  <c:v>110</c:v>
                </c:pt>
                <c:pt idx="3">
                  <c:v>140</c:v>
                </c:pt>
                <c:pt idx="4">
                  <c:v>127</c:v>
                </c:pt>
                <c:pt idx="5">
                  <c:v>140</c:v>
                </c:pt>
                <c:pt idx="6">
                  <c:v>150</c:v>
                </c:pt>
                <c:pt idx="7">
                  <c:v>146</c:v>
                </c:pt>
                <c:pt idx="8" formatCode="0.0">
                  <c:v>127</c:v>
                </c:pt>
                <c:pt idx="9">
                  <c:v>154</c:v>
                </c:pt>
                <c:pt idx="10">
                  <c:v>122</c:v>
                </c:pt>
                <c:pt idx="11">
                  <c:v>100</c:v>
                </c:pt>
                <c:pt idx="12">
                  <c:v>142</c:v>
                </c:pt>
                <c:pt idx="13">
                  <c:v>119</c:v>
                </c:pt>
                <c:pt idx="14" formatCode="0">
                  <c:v>102</c:v>
                </c:pt>
                <c:pt idx="15" formatCode="0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904"/>
        <c:axId val="44477824"/>
      </c:lineChart>
      <c:catAx>
        <c:axId val="444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4477824"/>
        <c:crosses val="autoZero"/>
        <c:auto val="0"/>
        <c:lblAlgn val="ctr"/>
        <c:lblOffset val="100"/>
        <c:noMultiLvlLbl val="0"/>
      </c:catAx>
      <c:valAx>
        <c:axId val="44477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Conductivity µmhos/cm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4447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119444444444531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2C&amp;C&amp;"Times New Roman,Regular"&amp;12Conductivity: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 Brook &amp; Halfway River</a:t>
            </a:r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43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Conductivity!$F$1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Conductivity!$F$3:$F$7</c:f>
              <c:numCache>
                <c:formatCode>General</c:formatCode>
                <c:ptCount val="5"/>
                <c:pt idx="0">
                  <c:v>140</c:v>
                </c:pt>
                <c:pt idx="1">
                  <c:v>240</c:v>
                </c:pt>
                <c:pt idx="2">
                  <c:v>220</c:v>
                </c:pt>
                <c:pt idx="3">
                  <c:v>90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Conductivity!$G$1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Conductivity!$G$3:$G$7</c:f>
              <c:numCache>
                <c:formatCode>General</c:formatCode>
                <c:ptCount val="5"/>
                <c:pt idx="0">
                  <c:v>120</c:v>
                </c:pt>
                <c:pt idx="1">
                  <c:v>280</c:v>
                </c:pt>
                <c:pt idx="2">
                  <c:v>220</c:v>
                </c:pt>
                <c:pt idx="3">
                  <c:v>90</c:v>
                </c:pt>
                <c:pt idx="4">
                  <c:v>125</c:v>
                </c:pt>
              </c:numCache>
            </c:numRef>
          </c:val>
        </c:ser>
        <c:ser>
          <c:idx val="2"/>
          <c:order val="2"/>
          <c:tx>
            <c:strRef>
              <c:f>Conductivity!$H$1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Conductivity!$H$3:$H$7</c:f>
              <c:numCache>
                <c:formatCode>General</c:formatCode>
                <c:ptCount val="5"/>
                <c:pt idx="0">
                  <c:v>150</c:v>
                </c:pt>
                <c:pt idx="1">
                  <c:v>210</c:v>
                </c:pt>
                <c:pt idx="2">
                  <c:v>190</c:v>
                </c:pt>
                <c:pt idx="3">
                  <c:v>80</c:v>
                </c:pt>
                <c:pt idx="4">
                  <c:v>110</c:v>
                </c:pt>
              </c:numCache>
            </c:numRef>
          </c:val>
        </c:ser>
        <c:ser>
          <c:idx val="3"/>
          <c:order val="3"/>
          <c:tx>
            <c:strRef>
              <c:f>Conductivity!$I$1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Conductivity!$I$3:$I$7</c:f>
              <c:numCache>
                <c:formatCode>General</c:formatCode>
                <c:ptCount val="5"/>
                <c:pt idx="0">
                  <c:v>150</c:v>
                </c:pt>
                <c:pt idx="1">
                  <c:v>300</c:v>
                </c:pt>
                <c:pt idx="2">
                  <c:v>260</c:v>
                </c:pt>
                <c:pt idx="3">
                  <c:v>100</c:v>
                </c:pt>
                <c:pt idx="4">
                  <c:v>140</c:v>
                </c:pt>
              </c:numCache>
            </c:numRef>
          </c:val>
        </c:ser>
        <c:ser>
          <c:idx val="4"/>
          <c:order val="4"/>
          <c:tx>
            <c:strRef>
              <c:f>Conductivity!$J$1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Conductivity!$J$3:$J$7</c:f>
              <c:numCache>
                <c:formatCode>General</c:formatCode>
                <c:ptCount val="5"/>
                <c:pt idx="0">
                  <c:v>165</c:v>
                </c:pt>
                <c:pt idx="1">
                  <c:v>282</c:v>
                </c:pt>
                <c:pt idx="2">
                  <c:v>245</c:v>
                </c:pt>
                <c:pt idx="3">
                  <c:v>82</c:v>
                </c:pt>
                <c:pt idx="4">
                  <c:v>127</c:v>
                </c:pt>
              </c:numCache>
            </c:numRef>
          </c:val>
        </c:ser>
        <c:ser>
          <c:idx val="5"/>
          <c:order val="5"/>
          <c:tx>
            <c:strRef>
              <c:f>Conductivity!$K$1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Conductivity!$K$3:$K$7</c:f>
              <c:numCache>
                <c:formatCode>General</c:formatCode>
                <c:ptCount val="5"/>
                <c:pt idx="0">
                  <c:v>140</c:v>
                </c:pt>
                <c:pt idx="1">
                  <c:v>240</c:v>
                </c:pt>
                <c:pt idx="2">
                  <c:v>220</c:v>
                </c:pt>
                <c:pt idx="3">
                  <c:v>80</c:v>
                </c:pt>
                <c:pt idx="4">
                  <c:v>140</c:v>
                </c:pt>
              </c:numCache>
            </c:numRef>
          </c:val>
        </c:ser>
        <c:ser>
          <c:idx val="6"/>
          <c:order val="6"/>
          <c:tx>
            <c:strRef>
              <c:f>Conductivity!$L$1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Conductivity!$L$3:$L$7</c:f>
              <c:numCache>
                <c:formatCode>General</c:formatCode>
                <c:ptCount val="5"/>
                <c:pt idx="0">
                  <c:v>167</c:v>
                </c:pt>
                <c:pt idx="1">
                  <c:v>231</c:v>
                </c:pt>
                <c:pt idx="2">
                  <c:v>247</c:v>
                </c:pt>
                <c:pt idx="3">
                  <c:v>95</c:v>
                </c:pt>
                <c:pt idx="4">
                  <c:v>150</c:v>
                </c:pt>
              </c:numCache>
            </c:numRef>
          </c:val>
        </c:ser>
        <c:ser>
          <c:idx val="7"/>
          <c:order val="7"/>
          <c:tx>
            <c:strRef>
              <c:f>Conductivity!$M$1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Conductivity!$M$3:$M$7</c:f>
              <c:numCache>
                <c:formatCode>General</c:formatCode>
                <c:ptCount val="5"/>
                <c:pt idx="0">
                  <c:v>154</c:v>
                </c:pt>
                <c:pt idx="1">
                  <c:v>381</c:v>
                </c:pt>
                <c:pt idx="2">
                  <c:v>268</c:v>
                </c:pt>
                <c:pt idx="3">
                  <c:v>102</c:v>
                </c:pt>
                <c:pt idx="4">
                  <c:v>146</c:v>
                </c:pt>
              </c:numCache>
            </c:numRef>
          </c:val>
        </c:ser>
        <c:ser>
          <c:idx val="8"/>
          <c:order val="8"/>
          <c:tx>
            <c:strRef>
              <c:f>Conductivity!$N$1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Conductivity!$N$3:$N$7</c:f>
              <c:numCache>
                <c:formatCode>General</c:formatCode>
                <c:ptCount val="5"/>
                <c:pt idx="0">
                  <c:v>158.9</c:v>
                </c:pt>
                <c:pt idx="1">
                  <c:v>294.60000000000002</c:v>
                </c:pt>
                <c:pt idx="2">
                  <c:v>246.6</c:v>
                </c:pt>
                <c:pt idx="3" formatCode="0.0">
                  <c:v>100</c:v>
                </c:pt>
                <c:pt idx="4" formatCode="0.0">
                  <c:v>127</c:v>
                </c:pt>
              </c:numCache>
            </c:numRef>
          </c:val>
        </c:ser>
        <c:ser>
          <c:idx val="9"/>
          <c:order val="9"/>
          <c:tx>
            <c:strRef>
              <c:f>Conductivity!$O$1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Conductivity!$O$3:$O$7</c:f>
              <c:numCache>
                <c:formatCode>General</c:formatCode>
                <c:ptCount val="5"/>
                <c:pt idx="0">
                  <c:v>162</c:v>
                </c:pt>
                <c:pt idx="1">
                  <c:v>328</c:v>
                </c:pt>
                <c:pt idx="2">
                  <c:v>280</c:v>
                </c:pt>
                <c:pt idx="3">
                  <c:v>118</c:v>
                </c:pt>
                <c:pt idx="4">
                  <c:v>154</c:v>
                </c:pt>
              </c:numCache>
            </c:numRef>
          </c:val>
        </c:ser>
        <c:ser>
          <c:idx val="10"/>
          <c:order val="10"/>
          <c:tx>
            <c:strRef>
              <c:f>Conductivity!$P$1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Conductivity!$P$3:$P$7</c:f>
              <c:numCache>
                <c:formatCode>General</c:formatCode>
                <c:ptCount val="5"/>
                <c:pt idx="0">
                  <c:v>160</c:v>
                </c:pt>
                <c:pt idx="1">
                  <c:v>230</c:v>
                </c:pt>
                <c:pt idx="2">
                  <c:v>250</c:v>
                </c:pt>
                <c:pt idx="3">
                  <c:v>90</c:v>
                </c:pt>
                <c:pt idx="4">
                  <c:v>122</c:v>
                </c:pt>
              </c:numCache>
            </c:numRef>
          </c:val>
        </c:ser>
        <c:ser>
          <c:idx val="11"/>
          <c:order val="11"/>
          <c:tx>
            <c:strRef>
              <c:f>Conductivity!$Q$1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Conductivity!$Q$3:$Q$7</c:f>
              <c:numCache>
                <c:formatCode>General</c:formatCode>
                <c:ptCount val="5"/>
                <c:pt idx="0">
                  <c:v>130</c:v>
                </c:pt>
                <c:pt idx="1">
                  <c:v>250</c:v>
                </c:pt>
                <c:pt idx="2">
                  <c:v>230</c:v>
                </c:pt>
                <c:pt idx="3">
                  <c:v>80</c:v>
                </c:pt>
                <c:pt idx="4">
                  <c:v>100</c:v>
                </c:pt>
              </c:numCache>
            </c:numRef>
          </c:val>
        </c:ser>
        <c:ser>
          <c:idx val="12"/>
          <c:order val="12"/>
          <c:tx>
            <c:strRef>
              <c:f>Conductivity!$R$1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Conductivity!$R$3:$R$7</c:f>
              <c:numCache>
                <c:formatCode>General</c:formatCode>
                <c:ptCount val="5"/>
                <c:pt idx="0">
                  <c:v>161</c:v>
                </c:pt>
                <c:pt idx="1">
                  <c:v>258</c:v>
                </c:pt>
                <c:pt idx="2">
                  <c:v>246</c:v>
                </c:pt>
                <c:pt idx="3">
                  <c:v>103</c:v>
                </c:pt>
                <c:pt idx="4">
                  <c:v>142</c:v>
                </c:pt>
              </c:numCache>
            </c:numRef>
          </c:val>
        </c:ser>
        <c:ser>
          <c:idx val="13"/>
          <c:order val="13"/>
          <c:tx>
            <c:strRef>
              <c:f>Conductivity!$S$1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Conductivity!$S$3:$S$7</c:f>
              <c:numCache>
                <c:formatCode>General</c:formatCode>
                <c:ptCount val="5"/>
                <c:pt idx="0">
                  <c:v>145</c:v>
                </c:pt>
                <c:pt idx="1">
                  <c:v>260</c:v>
                </c:pt>
                <c:pt idx="2">
                  <c:v>233</c:v>
                </c:pt>
                <c:pt idx="3">
                  <c:v>122</c:v>
                </c:pt>
                <c:pt idx="4">
                  <c:v>119</c:v>
                </c:pt>
              </c:numCache>
            </c:numRef>
          </c:val>
        </c:ser>
        <c:ser>
          <c:idx val="14"/>
          <c:order val="14"/>
          <c:tx>
            <c:strRef>
              <c:f>Conductivity!$T$1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Conductivity!$T$3:$T$7</c:f>
              <c:numCache>
                <c:formatCode>0</c:formatCode>
                <c:ptCount val="5"/>
                <c:pt idx="0">
                  <c:v>151</c:v>
                </c:pt>
                <c:pt idx="1">
                  <c:v>191</c:v>
                </c:pt>
                <c:pt idx="2">
                  <c:v>170</c:v>
                </c:pt>
                <c:pt idx="3">
                  <c:v>79</c:v>
                </c:pt>
                <c:pt idx="4">
                  <c:v>102</c:v>
                </c:pt>
              </c:numCache>
            </c:numRef>
          </c:val>
        </c:ser>
        <c:ser>
          <c:idx val="15"/>
          <c:order val="15"/>
          <c:tx>
            <c:strRef>
              <c:f>Conductivity!$U$1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Conductivity!$E$3:$E$7</c:f>
              <c:strCache>
                <c:ptCount val="5"/>
                <c:pt idx="0">
                  <c:v>PB1</c:v>
                </c:pt>
                <c:pt idx="1">
                  <c:v>PB2</c:v>
                </c:pt>
                <c:pt idx="2">
                  <c:v>PB3</c:v>
                </c:pt>
                <c:pt idx="3">
                  <c:v>H1</c:v>
                </c:pt>
                <c:pt idx="4">
                  <c:v>H2</c:v>
                </c:pt>
              </c:strCache>
            </c:strRef>
          </c:cat>
          <c:val>
            <c:numRef>
              <c:f>Conductivity!$U$3:$U$7</c:f>
              <c:numCache>
                <c:formatCode>0</c:formatCode>
                <c:ptCount val="5"/>
                <c:pt idx="0">
                  <c:v>139</c:v>
                </c:pt>
                <c:pt idx="1">
                  <c:v>270</c:v>
                </c:pt>
                <c:pt idx="2">
                  <c:v>229</c:v>
                </c:pt>
                <c:pt idx="3">
                  <c:v>97</c:v>
                </c:pt>
                <c:pt idx="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5344"/>
        <c:axId val="44519808"/>
      </c:barChart>
      <c:catAx>
        <c:axId val="445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4519808"/>
        <c:crosses val="autoZero"/>
        <c:auto val="1"/>
        <c:lblAlgn val="ctr"/>
        <c:lblOffset val="100"/>
        <c:noMultiLvlLbl val="0"/>
      </c:catAx>
      <c:valAx>
        <c:axId val="4451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 µmhos/cm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0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2326723202187544"/>
          <c:h val="0.89748337542316747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2A&amp;C&amp;"Times New Roman,Regular"&amp;12Conductivity: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 Brook &amp; Pootatuck River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694134601502097E-2"/>
          <c:y val="0.15243445692883936"/>
          <c:w val="0.73302556207965264"/>
          <c:h val="0.5569258898817423"/>
        </c:manualLayout>
      </c:layout>
      <c:lineChart>
        <c:grouping val="standard"/>
        <c:varyColors val="0"/>
        <c:ser>
          <c:idx val="0"/>
          <c:order val="0"/>
          <c:tx>
            <c:strRef>
              <c:f>Conductivity!$E$8</c:f>
              <c:strCache>
                <c:ptCount val="1"/>
                <c:pt idx="0">
                  <c:v>DB2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Conductivity!$F$8:$U$8</c:f>
              <c:numCache>
                <c:formatCode>General</c:formatCode>
                <c:ptCount val="16"/>
                <c:pt idx="0">
                  <c:v>140</c:v>
                </c:pt>
                <c:pt idx="1">
                  <c:v>170</c:v>
                </c:pt>
                <c:pt idx="2">
                  <c:v>130</c:v>
                </c:pt>
                <c:pt idx="3">
                  <c:v>150</c:v>
                </c:pt>
                <c:pt idx="4">
                  <c:v>185</c:v>
                </c:pt>
                <c:pt idx="5">
                  <c:v>170</c:v>
                </c:pt>
                <c:pt idx="6">
                  <c:v>83</c:v>
                </c:pt>
                <c:pt idx="7">
                  <c:v>186</c:v>
                </c:pt>
                <c:pt idx="8">
                  <c:v>180.2</c:v>
                </c:pt>
                <c:pt idx="9">
                  <c:v>226</c:v>
                </c:pt>
                <c:pt idx="10">
                  <c:v>160</c:v>
                </c:pt>
                <c:pt idx="11">
                  <c:v>140</c:v>
                </c:pt>
                <c:pt idx="12">
                  <c:v>176</c:v>
                </c:pt>
                <c:pt idx="13">
                  <c:v>176</c:v>
                </c:pt>
                <c:pt idx="14" formatCode="0">
                  <c:v>108</c:v>
                </c:pt>
                <c:pt idx="15" formatCode="0">
                  <c:v>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Conductivity!$E$9</c:f>
              <c:strCache>
                <c:ptCount val="1"/>
                <c:pt idx="0">
                  <c:v>DB1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Conductivity!$F$9:$U$9</c:f>
              <c:numCache>
                <c:formatCode>General</c:formatCode>
                <c:ptCount val="16"/>
                <c:pt idx="1">
                  <c:v>340</c:v>
                </c:pt>
                <c:pt idx="2">
                  <c:v>160</c:v>
                </c:pt>
                <c:pt idx="3">
                  <c:v>330</c:v>
                </c:pt>
                <c:pt idx="4">
                  <c:v>358</c:v>
                </c:pt>
                <c:pt idx="5">
                  <c:v>340</c:v>
                </c:pt>
                <c:pt idx="6">
                  <c:v>332</c:v>
                </c:pt>
                <c:pt idx="7">
                  <c:v>343</c:v>
                </c:pt>
                <c:pt idx="8">
                  <c:v>352.7</c:v>
                </c:pt>
                <c:pt idx="9">
                  <c:v>342</c:v>
                </c:pt>
                <c:pt idx="10">
                  <c:v>380</c:v>
                </c:pt>
                <c:pt idx="11">
                  <c:v>350</c:v>
                </c:pt>
                <c:pt idx="12">
                  <c:v>316</c:v>
                </c:pt>
                <c:pt idx="13">
                  <c:v>317</c:v>
                </c:pt>
                <c:pt idx="14" formatCode="0">
                  <c:v>228</c:v>
                </c:pt>
                <c:pt idx="15" formatCode="0">
                  <c:v>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Conductivity!$E$10</c:f>
              <c:strCache>
                <c:ptCount val="1"/>
                <c:pt idx="0">
                  <c:v>DB3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Conductivity!$F$10:$U$10</c:f>
              <c:numCache>
                <c:formatCode>General</c:formatCode>
                <c:ptCount val="16"/>
                <c:pt idx="1">
                  <c:v>210</c:v>
                </c:pt>
                <c:pt idx="2">
                  <c:v>138</c:v>
                </c:pt>
                <c:pt idx="3">
                  <c:v>260</c:v>
                </c:pt>
                <c:pt idx="4">
                  <c:v>227</c:v>
                </c:pt>
                <c:pt idx="5">
                  <c:v>220</c:v>
                </c:pt>
                <c:pt idx="6">
                  <c:v>188</c:v>
                </c:pt>
                <c:pt idx="7">
                  <c:v>217</c:v>
                </c:pt>
                <c:pt idx="8">
                  <c:v>184.9</c:v>
                </c:pt>
                <c:pt idx="9">
                  <c:v>141</c:v>
                </c:pt>
                <c:pt idx="10">
                  <c:v>200</c:v>
                </c:pt>
                <c:pt idx="11">
                  <c:v>200</c:v>
                </c:pt>
                <c:pt idx="12">
                  <c:v>187</c:v>
                </c:pt>
                <c:pt idx="13">
                  <c:v>211</c:v>
                </c:pt>
                <c:pt idx="14" formatCode="0">
                  <c:v>132</c:v>
                </c:pt>
                <c:pt idx="15" formatCode="0">
                  <c:v>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Conductivity!$E$11</c:f>
              <c:strCache>
                <c:ptCount val="1"/>
                <c:pt idx="0">
                  <c:v>DB4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Conductivity!$F$11:$U$11</c:f>
              <c:numCache>
                <c:formatCode>General</c:formatCode>
                <c:ptCount val="16"/>
                <c:pt idx="1">
                  <c:v>210</c:v>
                </c:pt>
                <c:pt idx="2">
                  <c:v>150</c:v>
                </c:pt>
                <c:pt idx="3">
                  <c:v>260</c:v>
                </c:pt>
                <c:pt idx="4">
                  <c:v>220</c:v>
                </c:pt>
                <c:pt idx="5">
                  <c:v>200</c:v>
                </c:pt>
                <c:pt idx="6">
                  <c:v>190</c:v>
                </c:pt>
                <c:pt idx="7">
                  <c:v>181</c:v>
                </c:pt>
                <c:pt idx="8">
                  <c:v>42.4</c:v>
                </c:pt>
                <c:pt idx="9">
                  <c:v>220</c:v>
                </c:pt>
                <c:pt idx="10">
                  <c:v>210</c:v>
                </c:pt>
                <c:pt idx="11">
                  <c:v>200</c:v>
                </c:pt>
                <c:pt idx="12">
                  <c:v>185</c:v>
                </c:pt>
                <c:pt idx="13">
                  <c:v>173</c:v>
                </c:pt>
                <c:pt idx="14" formatCode="0">
                  <c:v>146</c:v>
                </c:pt>
                <c:pt idx="15" formatCode="0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Conductivity!$E$12</c:f>
              <c:strCache>
                <c:ptCount val="1"/>
                <c:pt idx="0">
                  <c:v>P1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Conductivity!$F$12:$U$12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4">
                  <c:v>100</c:v>
                </c:pt>
                <c:pt idx="5">
                  <c:v>80</c:v>
                </c:pt>
                <c:pt idx="6">
                  <c:v>93</c:v>
                </c:pt>
                <c:pt idx="7">
                  <c:v>111</c:v>
                </c:pt>
                <c:pt idx="8">
                  <c:v>131.6</c:v>
                </c:pt>
                <c:pt idx="10">
                  <c:v>140</c:v>
                </c:pt>
                <c:pt idx="11">
                  <c:v>80</c:v>
                </c:pt>
                <c:pt idx="12">
                  <c:v>112</c:v>
                </c:pt>
                <c:pt idx="13">
                  <c:v>95</c:v>
                </c:pt>
                <c:pt idx="14" formatCode="0">
                  <c:v>95</c:v>
                </c:pt>
                <c:pt idx="15" formatCode="0">
                  <c:v>103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Conductivity!$E$13</c:f>
              <c:strCache>
                <c:ptCount val="1"/>
                <c:pt idx="0">
                  <c:v>P2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Conductivity!$F$13:$U$13</c:f>
              <c:numCache>
                <c:formatCode>General</c:formatCode>
                <c:ptCount val="16"/>
                <c:pt idx="0">
                  <c:v>110</c:v>
                </c:pt>
                <c:pt idx="1">
                  <c:v>130</c:v>
                </c:pt>
                <c:pt idx="2">
                  <c:v>110</c:v>
                </c:pt>
                <c:pt idx="3">
                  <c:v>140</c:v>
                </c:pt>
                <c:pt idx="4">
                  <c:v>148</c:v>
                </c:pt>
                <c:pt idx="5">
                  <c:v>120</c:v>
                </c:pt>
                <c:pt idx="6">
                  <c:v>121</c:v>
                </c:pt>
                <c:pt idx="7">
                  <c:v>127</c:v>
                </c:pt>
                <c:pt idx="8">
                  <c:v>148.1</c:v>
                </c:pt>
                <c:pt idx="9">
                  <c:v>158</c:v>
                </c:pt>
                <c:pt idx="10">
                  <c:v>130</c:v>
                </c:pt>
                <c:pt idx="11">
                  <c:v>90</c:v>
                </c:pt>
                <c:pt idx="12">
                  <c:v>120</c:v>
                </c:pt>
                <c:pt idx="13">
                  <c:v>125</c:v>
                </c:pt>
                <c:pt idx="14" formatCode="0">
                  <c:v>91</c:v>
                </c:pt>
                <c:pt idx="15" formatCode="0">
                  <c:v>120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Conductivity!$E$14</c:f>
              <c:strCache>
                <c:ptCount val="1"/>
                <c:pt idx="0">
                  <c:v>P3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Conductivity!$F$14:$U$14</c:f>
              <c:numCache>
                <c:formatCode>General</c:formatCode>
                <c:ptCount val="16"/>
                <c:pt idx="0">
                  <c:v>140</c:v>
                </c:pt>
                <c:pt idx="1">
                  <c:v>150</c:v>
                </c:pt>
                <c:pt idx="2">
                  <c:v>112</c:v>
                </c:pt>
                <c:pt idx="3">
                  <c:v>200</c:v>
                </c:pt>
                <c:pt idx="4">
                  <c:v>145</c:v>
                </c:pt>
                <c:pt idx="5">
                  <c:v>150</c:v>
                </c:pt>
                <c:pt idx="6">
                  <c:v>124</c:v>
                </c:pt>
                <c:pt idx="7">
                  <c:v>154</c:v>
                </c:pt>
                <c:pt idx="8">
                  <c:v>177.8</c:v>
                </c:pt>
                <c:pt idx="9">
                  <c:v>204</c:v>
                </c:pt>
                <c:pt idx="10">
                  <c:v>140</c:v>
                </c:pt>
                <c:pt idx="11">
                  <c:v>120</c:v>
                </c:pt>
                <c:pt idx="12">
                  <c:v>136</c:v>
                </c:pt>
                <c:pt idx="13">
                  <c:v>144</c:v>
                </c:pt>
                <c:pt idx="14" formatCode="0">
                  <c:v>99</c:v>
                </c:pt>
                <c:pt idx="15" formatCode="0">
                  <c:v>133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Conductivity!$E$15</c:f>
              <c:strCache>
                <c:ptCount val="1"/>
                <c:pt idx="0">
                  <c:v>CP1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Conductivity!$F$15:$U$15</c:f>
              <c:numCache>
                <c:formatCode>General</c:formatCode>
                <c:ptCount val="16"/>
                <c:pt idx="0">
                  <c:v>110</c:v>
                </c:pt>
                <c:pt idx="1">
                  <c:v>140</c:v>
                </c:pt>
                <c:pt idx="2">
                  <c:v>100</c:v>
                </c:pt>
                <c:pt idx="3">
                  <c:v>180</c:v>
                </c:pt>
                <c:pt idx="4">
                  <c:v>120</c:v>
                </c:pt>
                <c:pt idx="5">
                  <c:v>136</c:v>
                </c:pt>
                <c:pt idx="6">
                  <c:v>143</c:v>
                </c:pt>
                <c:pt idx="7">
                  <c:v>147</c:v>
                </c:pt>
                <c:pt idx="8" formatCode="0.0">
                  <c:v>119</c:v>
                </c:pt>
                <c:pt idx="9">
                  <c:v>170</c:v>
                </c:pt>
                <c:pt idx="10">
                  <c:v>180</c:v>
                </c:pt>
                <c:pt idx="11">
                  <c:v>100</c:v>
                </c:pt>
                <c:pt idx="12">
                  <c:v>130</c:v>
                </c:pt>
                <c:pt idx="13">
                  <c:v>136</c:v>
                </c:pt>
                <c:pt idx="14" formatCode="0">
                  <c:v>95</c:v>
                </c:pt>
                <c:pt idx="15" formatCode="0">
                  <c:v>148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Conductivity!$E$16</c:f>
              <c:strCache>
                <c:ptCount val="1"/>
                <c:pt idx="0">
                  <c:v>P4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Conductivity!$F$16:$U$16</c:f>
              <c:numCache>
                <c:formatCode>General</c:formatCode>
                <c:ptCount val="16"/>
                <c:pt idx="0">
                  <c:v>150</c:v>
                </c:pt>
                <c:pt idx="1">
                  <c:v>170</c:v>
                </c:pt>
                <c:pt idx="2">
                  <c:v>130</c:v>
                </c:pt>
                <c:pt idx="3">
                  <c:v>200</c:v>
                </c:pt>
                <c:pt idx="4">
                  <c:v>150</c:v>
                </c:pt>
                <c:pt idx="5">
                  <c:v>150</c:v>
                </c:pt>
                <c:pt idx="6">
                  <c:v>149</c:v>
                </c:pt>
                <c:pt idx="7">
                  <c:v>173</c:v>
                </c:pt>
                <c:pt idx="8">
                  <c:v>163.4</c:v>
                </c:pt>
                <c:pt idx="9">
                  <c:v>126</c:v>
                </c:pt>
                <c:pt idx="10">
                  <c:v>162</c:v>
                </c:pt>
                <c:pt idx="11">
                  <c:v>130</c:v>
                </c:pt>
                <c:pt idx="12">
                  <c:v>139</c:v>
                </c:pt>
                <c:pt idx="13">
                  <c:v>151</c:v>
                </c:pt>
                <c:pt idx="14" formatCode="0">
                  <c:v>105</c:v>
                </c:pt>
                <c:pt idx="15" formatCode="0">
                  <c:v>158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Conductivity!$E$17</c:f>
              <c:strCache>
                <c:ptCount val="1"/>
                <c:pt idx="0">
                  <c:v>TB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Conductivity!$F$17:$U$17</c:f>
              <c:numCache>
                <c:formatCode>General</c:formatCode>
                <c:ptCount val="16"/>
                <c:pt idx="1">
                  <c:v>330</c:v>
                </c:pt>
                <c:pt idx="2">
                  <c:v>210</c:v>
                </c:pt>
                <c:pt idx="3">
                  <c:v>300</c:v>
                </c:pt>
                <c:pt idx="4">
                  <c:v>330</c:v>
                </c:pt>
                <c:pt idx="5">
                  <c:v>320</c:v>
                </c:pt>
                <c:pt idx="6">
                  <c:v>304</c:v>
                </c:pt>
                <c:pt idx="7">
                  <c:v>280</c:v>
                </c:pt>
                <c:pt idx="8" formatCode="0.0">
                  <c:v>359</c:v>
                </c:pt>
                <c:pt idx="9">
                  <c:v>332</c:v>
                </c:pt>
                <c:pt idx="10">
                  <c:v>330</c:v>
                </c:pt>
                <c:pt idx="11">
                  <c:v>320</c:v>
                </c:pt>
                <c:pt idx="12">
                  <c:v>315</c:v>
                </c:pt>
                <c:pt idx="13">
                  <c:v>331</c:v>
                </c:pt>
                <c:pt idx="14" formatCode="0">
                  <c:v>246</c:v>
                </c:pt>
                <c:pt idx="15" formatCode="0">
                  <c:v>318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Conductivity!$E$18</c:f>
              <c:strCache>
                <c:ptCount val="1"/>
                <c:pt idx="0">
                  <c:v>P5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Conductivity!$F$18:$U$18</c:f>
              <c:numCache>
                <c:formatCode>General</c:formatCode>
                <c:ptCount val="16"/>
                <c:pt idx="0">
                  <c:v>170</c:v>
                </c:pt>
                <c:pt idx="1">
                  <c:v>240</c:v>
                </c:pt>
                <c:pt idx="2">
                  <c:v>150</c:v>
                </c:pt>
                <c:pt idx="3">
                  <c:v>250</c:v>
                </c:pt>
                <c:pt idx="4">
                  <c:v>199</c:v>
                </c:pt>
                <c:pt idx="5">
                  <c:v>180</c:v>
                </c:pt>
                <c:pt idx="6">
                  <c:v>154</c:v>
                </c:pt>
                <c:pt idx="7">
                  <c:v>185</c:v>
                </c:pt>
                <c:pt idx="8">
                  <c:v>222.8</c:v>
                </c:pt>
                <c:pt idx="9">
                  <c:v>254</c:v>
                </c:pt>
                <c:pt idx="10">
                  <c:v>180</c:v>
                </c:pt>
                <c:pt idx="11">
                  <c:v>160</c:v>
                </c:pt>
                <c:pt idx="12">
                  <c:v>164</c:v>
                </c:pt>
                <c:pt idx="13">
                  <c:v>212</c:v>
                </c:pt>
                <c:pt idx="14" formatCode="0">
                  <c:v>126</c:v>
                </c:pt>
                <c:pt idx="15" formatCode="0">
                  <c:v>174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Conductivity!$E$19</c:f>
              <c:strCache>
                <c:ptCount val="1"/>
                <c:pt idx="0">
                  <c:v>P6</c:v>
                </c:pt>
              </c:strCache>
            </c:strRef>
          </c:tx>
          <c:cat>
            <c:numRef>
              <c:f>Conductivity!$F$1:$U$1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Conductivity!$F$19:$U$19</c:f>
              <c:numCache>
                <c:formatCode>General</c:formatCode>
                <c:ptCount val="16"/>
                <c:pt idx="0">
                  <c:v>170</c:v>
                </c:pt>
                <c:pt idx="1">
                  <c:v>220</c:v>
                </c:pt>
                <c:pt idx="2">
                  <c:v>180</c:v>
                </c:pt>
                <c:pt idx="3">
                  <c:v>240</c:v>
                </c:pt>
                <c:pt idx="4">
                  <c:v>201</c:v>
                </c:pt>
                <c:pt idx="5">
                  <c:v>200</c:v>
                </c:pt>
                <c:pt idx="6">
                  <c:v>195</c:v>
                </c:pt>
                <c:pt idx="7">
                  <c:v>188</c:v>
                </c:pt>
                <c:pt idx="8">
                  <c:v>161.4</c:v>
                </c:pt>
                <c:pt idx="9">
                  <c:v>240</c:v>
                </c:pt>
                <c:pt idx="10">
                  <c:v>180</c:v>
                </c:pt>
                <c:pt idx="11">
                  <c:v>170</c:v>
                </c:pt>
                <c:pt idx="12">
                  <c:v>160</c:v>
                </c:pt>
                <c:pt idx="13">
                  <c:v>203</c:v>
                </c:pt>
                <c:pt idx="14" formatCode="0">
                  <c:v>126</c:v>
                </c:pt>
                <c:pt idx="15" formatCode="0">
                  <c:v>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2688"/>
        <c:axId val="86385024"/>
      </c:lineChart>
      <c:catAx>
        <c:axId val="445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6385024"/>
        <c:crosses val="autoZero"/>
        <c:auto val="0"/>
        <c:lblAlgn val="ctr"/>
        <c:lblOffset val="100"/>
        <c:noMultiLvlLbl val="0"/>
      </c:catAx>
      <c:valAx>
        <c:axId val="86385024"/>
        <c:scaling>
          <c:orientation val="minMax"/>
          <c:max val="4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µmhos/cm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5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52777777777777"/>
          <c:y val="2.2188031496062993E-2"/>
          <c:w val="0.13580555555555557"/>
          <c:h val="0.910423622047243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2D&amp;C&amp;"Times New Roman,Regular"&amp;12Conductivity: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355" l="0.70000000000000095" r="0.70000000000000095" t="0.75000000000000355" header="0.30000000000000027" footer="0.30000000000000027"/>
    <c:pageSetup paperSize="3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Deep</a:t>
            </a:r>
            <a:r>
              <a:rPr lang="en-US" baseline="0"/>
              <a:t> Brook &amp; Pootatuck River</a:t>
            </a:r>
            <a:endParaRPr lang="en-US"/>
          </a:p>
        </c:rich>
      </c:tx>
      <c:layout>
        <c:manualLayout>
          <c:xMode val="edge"/>
          <c:yMode val="edge"/>
          <c:x val="0.23453983293355588"/>
          <c:y val="6.74785881259471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48127214417614E-2"/>
          <c:y val="7.4548798533624408E-2"/>
          <c:w val="0.73812401574803566"/>
          <c:h val="0.7823530266039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Conductivity!$F$1</c:f>
              <c:strCache>
                <c:ptCount val="1"/>
                <c:pt idx="0">
                  <c:v>1-Jun-2006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Conductivity!$F$8:$F$19</c:f>
              <c:numCache>
                <c:formatCode>General</c:formatCode>
                <c:ptCount val="12"/>
                <c:pt idx="0">
                  <c:v>140</c:v>
                </c:pt>
                <c:pt idx="4">
                  <c:v>100</c:v>
                </c:pt>
                <c:pt idx="5">
                  <c:v>110</c:v>
                </c:pt>
                <c:pt idx="6">
                  <c:v>140</c:v>
                </c:pt>
                <c:pt idx="7">
                  <c:v>110</c:v>
                </c:pt>
                <c:pt idx="8">
                  <c:v>150</c:v>
                </c:pt>
                <c:pt idx="10">
                  <c:v>170</c:v>
                </c:pt>
                <c:pt idx="11">
                  <c:v>170</c:v>
                </c:pt>
              </c:numCache>
            </c:numRef>
          </c:val>
        </c:ser>
        <c:ser>
          <c:idx val="1"/>
          <c:order val="1"/>
          <c:tx>
            <c:strRef>
              <c:f>Conductivity!$G$1</c:f>
              <c:strCache>
                <c:ptCount val="1"/>
                <c:pt idx="0">
                  <c:v>21-Sep-2006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Conductivity!$G$8:$G$19</c:f>
              <c:numCache>
                <c:formatCode>General</c:formatCode>
                <c:ptCount val="12"/>
                <c:pt idx="0">
                  <c:v>170</c:v>
                </c:pt>
                <c:pt idx="1">
                  <c:v>340</c:v>
                </c:pt>
                <c:pt idx="2">
                  <c:v>210</c:v>
                </c:pt>
                <c:pt idx="3">
                  <c:v>210</c:v>
                </c:pt>
                <c:pt idx="4">
                  <c:v>100</c:v>
                </c:pt>
                <c:pt idx="5">
                  <c:v>130</c:v>
                </c:pt>
                <c:pt idx="6">
                  <c:v>150</c:v>
                </c:pt>
                <c:pt idx="7">
                  <c:v>140</c:v>
                </c:pt>
                <c:pt idx="8">
                  <c:v>170</c:v>
                </c:pt>
                <c:pt idx="9">
                  <c:v>330</c:v>
                </c:pt>
                <c:pt idx="10">
                  <c:v>240</c:v>
                </c:pt>
                <c:pt idx="11">
                  <c:v>220</c:v>
                </c:pt>
              </c:numCache>
            </c:numRef>
          </c:val>
        </c:ser>
        <c:ser>
          <c:idx val="2"/>
          <c:order val="2"/>
          <c:tx>
            <c:strRef>
              <c:f>Conductivity!$H$1</c:f>
              <c:strCache>
                <c:ptCount val="1"/>
                <c:pt idx="0">
                  <c:v>5-Jun-2007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Conductivity!$H$8:$H$19</c:f>
              <c:numCache>
                <c:formatCode>General</c:formatCode>
                <c:ptCount val="12"/>
                <c:pt idx="0">
                  <c:v>130</c:v>
                </c:pt>
                <c:pt idx="1">
                  <c:v>160</c:v>
                </c:pt>
                <c:pt idx="2">
                  <c:v>138</c:v>
                </c:pt>
                <c:pt idx="3">
                  <c:v>150</c:v>
                </c:pt>
                <c:pt idx="4">
                  <c:v>120</c:v>
                </c:pt>
                <c:pt idx="5">
                  <c:v>110</c:v>
                </c:pt>
                <c:pt idx="6">
                  <c:v>112</c:v>
                </c:pt>
                <c:pt idx="7">
                  <c:v>100</c:v>
                </c:pt>
                <c:pt idx="8">
                  <c:v>130</c:v>
                </c:pt>
                <c:pt idx="9">
                  <c:v>210</c:v>
                </c:pt>
                <c:pt idx="10">
                  <c:v>150</c:v>
                </c:pt>
                <c:pt idx="11">
                  <c:v>180</c:v>
                </c:pt>
              </c:numCache>
            </c:numRef>
          </c:val>
        </c:ser>
        <c:ser>
          <c:idx val="3"/>
          <c:order val="3"/>
          <c:tx>
            <c:strRef>
              <c:f>Conductivity!$I$1</c:f>
              <c:strCache>
                <c:ptCount val="1"/>
                <c:pt idx="0">
                  <c:v>13-Sep-2007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Conductivity!$I$8:$I$19</c:f>
              <c:numCache>
                <c:formatCode>General</c:formatCode>
                <c:ptCount val="12"/>
                <c:pt idx="0">
                  <c:v>150</c:v>
                </c:pt>
                <c:pt idx="1">
                  <c:v>330</c:v>
                </c:pt>
                <c:pt idx="2">
                  <c:v>260</c:v>
                </c:pt>
                <c:pt idx="3">
                  <c:v>260</c:v>
                </c:pt>
                <c:pt idx="5">
                  <c:v>140</c:v>
                </c:pt>
                <c:pt idx="6">
                  <c:v>200</c:v>
                </c:pt>
                <c:pt idx="7">
                  <c:v>180</c:v>
                </c:pt>
                <c:pt idx="8">
                  <c:v>200</c:v>
                </c:pt>
                <c:pt idx="9">
                  <c:v>300</c:v>
                </c:pt>
                <c:pt idx="10">
                  <c:v>250</c:v>
                </c:pt>
                <c:pt idx="11">
                  <c:v>240</c:v>
                </c:pt>
              </c:numCache>
            </c:numRef>
          </c:val>
        </c:ser>
        <c:ser>
          <c:idx val="4"/>
          <c:order val="4"/>
          <c:tx>
            <c:strRef>
              <c:f>Conductivity!$J$1</c:f>
              <c:strCache>
                <c:ptCount val="1"/>
                <c:pt idx="0">
                  <c:v>12-Jun-2008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Conductivity!$J$8:$J$19</c:f>
              <c:numCache>
                <c:formatCode>General</c:formatCode>
                <c:ptCount val="12"/>
                <c:pt idx="0">
                  <c:v>185</c:v>
                </c:pt>
                <c:pt idx="1">
                  <c:v>358</c:v>
                </c:pt>
                <c:pt idx="2">
                  <c:v>227</c:v>
                </c:pt>
                <c:pt idx="3">
                  <c:v>220</c:v>
                </c:pt>
                <c:pt idx="4">
                  <c:v>100</c:v>
                </c:pt>
                <c:pt idx="5">
                  <c:v>148</c:v>
                </c:pt>
                <c:pt idx="6">
                  <c:v>145</c:v>
                </c:pt>
                <c:pt idx="7">
                  <c:v>120</c:v>
                </c:pt>
                <c:pt idx="8">
                  <c:v>150</c:v>
                </c:pt>
                <c:pt idx="9">
                  <c:v>330</c:v>
                </c:pt>
                <c:pt idx="10">
                  <c:v>199</c:v>
                </c:pt>
                <c:pt idx="11">
                  <c:v>201</c:v>
                </c:pt>
              </c:numCache>
            </c:numRef>
          </c:val>
        </c:ser>
        <c:ser>
          <c:idx val="5"/>
          <c:order val="5"/>
          <c:tx>
            <c:strRef>
              <c:f>Conductivity!$K$1</c:f>
              <c:strCache>
                <c:ptCount val="1"/>
                <c:pt idx="0">
                  <c:v>22-Sep-2008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Conductivity!$K$8:$K$19</c:f>
              <c:numCache>
                <c:formatCode>General</c:formatCode>
                <c:ptCount val="12"/>
                <c:pt idx="0">
                  <c:v>170</c:v>
                </c:pt>
                <c:pt idx="1">
                  <c:v>340</c:v>
                </c:pt>
                <c:pt idx="2">
                  <c:v>220</c:v>
                </c:pt>
                <c:pt idx="3">
                  <c:v>200</c:v>
                </c:pt>
                <c:pt idx="4">
                  <c:v>80</c:v>
                </c:pt>
                <c:pt idx="5">
                  <c:v>120</c:v>
                </c:pt>
                <c:pt idx="6">
                  <c:v>150</c:v>
                </c:pt>
                <c:pt idx="7">
                  <c:v>136</c:v>
                </c:pt>
                <c:pt idx="8">
                  <c:v>150</c:v>
                </c:pt>
                <c:pt idx="9">
                  <c:v>320</c:v>
                </c:pt>
                <c:pt idx="10">
                  <c:v>180</c:v>
                </c:pt>
                <c:pt idx="11">
                  <c:v>200</c:v>
                </c:pt>
              </c:numCache>
            </c:numRef>
          </c:val>
        </c:ser>
        <c:ser>
          <c:idx val="6"/>
          <c:order val="6"/>
          <c:tx>
            <c:strRef>
              <c:f>Conductivity!$L$1</c:f>
              <c:strCache>
                <c:ptCount val="1"/>
                <c:pt idx="0">
                  <c:v>22-Jun-2009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Conductivity!$L$8:$L$19</c:f>
              <c:numCache>
                <c:formatCode>General</c:formatCode>
                <c:ptCount val="12"/>
                <c:pt idx="0">
                  <c:v>83</c:v>
                </c:pt>
                <c:pt idx="1">
                  <c:v>332</c:v>
                </c:pt>
                <c:pt idx="2">
                  <c:v>188</c:v>
                </c:pt>
                <c:pt idx="3">
                  <c:v>190</c:v>
                </c:pt>
                <c:pt idx="4">
                  <c:v>93</c:v>
                </c:pt>
                <c:pt idx="5">
                  <c:v>121</c:v>
                </c:pt>
                <c:pt idx="6">
                  <c:v>124</c:v>
                </c:pt>
                <c:pt idx="7">
                  <c:v>143</c:v>
                </c:pt>
                <c:pt idx="8">
                  <c:v>149</c:v>
                </c:pt>
                <c:pt idx="9">
                  <c:v>304</c:v>
                </c:pt>
                <c:pt idx="10">
                  <c:v>154</c:v>
                </c:pt>
                <c:pt idx="11">
                  <c:v>195</c:v>
                </c:pt>
              </c:numCache>
            </c:numRef>
          </c:val>
        </c:ser>
        <c:ser>
          <c:idx val="7"/>
          <c:order val="7"/>
          <c:tx>
            <c:strRef>
              <c:f>Conductivity!$M$1</c:f>
              <c:strCache>
                <c:ptCount val="1"/>
                <c:pt idx="0">
                  <c:v>29-Sep-2009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Conductivity!$M$8:$M$19</c:f>
              <c:numCache>
                <c:formatCode>General</c:formatCode>
                <c:ptCount val="12"/>
                <c:pt idx="0">
                  <c:v>186</c:v>
                </c:pt>
                <c:pt idx="1">
                  <c:v>343</c:v>
                </c:pt>
                <c:pt idx="2">
                  <c:v>217</c:v>
                </c:pt>
                <c:pt idx="3">
                  <c:v>181</c:v>
                </c:pt>
                <c:pt idx="4">
                  <c:v>111</c:v>
                </c:pt>
                <c:pt idx="5">
                  <c:v>127</c:v>
                </c:pt>
                <c:pt idx="6">
                  <c:v>154</c:v>
                </c:pt>
                <c:pt idx="7">
                  <c:v>147</c:v>
                </c:pt>
                <c:pt idx="8">
                  <c:v>173</c:v>
                </c:pt>
                <c:pt idx="9">
                  <c:v>280</c:v>
                </c:pt>
                <c:pt idx="10">
                  <c:v>185</c:v>
                </c:pt>
                <c:pt idx="11">
                  <c:v>188</c:v>
                </c:pt>
              </c:numCache>
            </c:numRef>
          </c:val>
        </c:ser>
        <c:ser>
          <c:idx val="8"/>
          <c:order val="8"/>
          <c:tx>
            <c:strRef>
              <c:f>Conductivity!$N$1</c:f>
              <c:strCache>
                <c:ptCount val="1"/>
                <c:pt idx="0">
                  <c:v>8-Jun-2010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Conductivity!$N$8:$N$19</c:f>
              <c:numCache>
                <c:formatCode>General</c:formatCode>
                <c:ptCount val="12"/>
                <c:pt idx="0">
                  <c:v>180.2</c:v>
                </c:pt>
                <c:pt idx="1">
                  <c:v>352.7</c:v>
                </c:pt>
                <c:pt idx="2">
                  <c:v>184.9</c:v>
                </c:pt>
                <c:pt idx="3">
                  <c:v>42.4</c:v>
                </c:pt>
                <c:pt idx="4">
                  <c:v>131.6</c:v>
                </c:pt>
                <c:pt idx="5">
                  <c:v>148.1</c:v>
                </c:pt>
                <c:pt idx="6">
                  <c:v>177.8</c:v>
                </c:pt>
                <c:pt idx="7" formatCode="0.0">
                  <c:v>119</c:v>
                </c:pt>
                <c:pt idx="8">
                  <c:v>163.4</c:v>
                </c:pt>
                <c:pt idx="9" formatCode="0.0">
                  <c:v>359</c:v>
                </c:pt>
                <c:pt idx="10">
                  <c:v>222.8</c:v>
                </c:pt>
                <c:pt idx="11">
                  <c:v>161.4</c:v>
                </c:pt>
              </c:numCache>
            </c:numRef>
          </c:val>
        </c:ser>
        <c:ser>
          <c:idx val="9"/>
          <c:order val="9"/>
          <c:tx>
            <c:strRef>
              <c:f>Conductivity!$O$1</c:f>
              <c:strCache>
                <c:ptCount val="1"/>
                <c:pt idx="0">
                  <c:v>29-Sep-2010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Conductivity!$O$8:$O$19</c:f>
              <c:numCache>
                <c:formatCode>General</c:formatCode>
                <c:ptCount val="12"/>
                <c:pt idx="0">
                  <c:v>226</c:v>
                </c:pt>
                <c:pt idx="1">
                  <c:v>342</c:v>
                </c:pt>
                <c:pt idx="2">
                  <c:v>141</c:v>
                </c:pt>
                <c:pt idx="3">
                  <c:v>220</c:v>
                </c:pt>
                <c:pt idx="5">
                  <c:v>158</c:v>
                </c:pt>
                <c:pt idx="6">
                  <c:v>204</c:v>
                </c:pt>
                <c:pt idx="7">
                  <c:v>170</c:v>
                </c:pt>
                <c:pt idx="8">
                  <c:v>126</c:v>
                </c:pt>
                <c:pt idx="9">
                  <c:v>332</c:v>
                </c:pt>
                <c:pt idx="10">
                  <c:v>254</c:v>
                </c:pt>
                <c:pt idx="11">
                  <c:v>240</c:v>
                </c:pt>
              </c:numCache>
            </c:numRef>
          </c:val>
        </c:ser>
        <c:ser>
          <c:idx val="10"/>
          <c:order val="10"/>
          <c:tx>
            <c:strRef>
              <c:f>Conductivity!$P$1</c:f>
              <c:strCache>
                <c:ptCount val="1"/>
                <c:pt idx="0">
                  <c:v>15-Jun-2011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Conductivity!$P$8:$P$19</c:f>
              <c:numCache>
                <c:formatCode>General</c:formatCode>
                <c:ptCount val="12"/>
                <c:pt idx="0">
                  <c:v>160</c:v>
                </c:pt>
                <c:pt idx="1">
                  <c:v>380</c:v>
                </c:pt>
                <c:pt idx="2">
                  <c:v>200</c:v>
                </c:pt>
                <c:pt idx="3">
                  <c:v>210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180</c:v>
                </c:pt>
                <c:pt idx="8">
                  <c:v>162</c:v>
                </c:pt>
                <c:pt idx="9">
                  <c:v>330</c:v>
                </c:pt>
                <c:pt idx="10">
                  <c:v>180</c:v>
                </c:pt>
                <c:pt idx="11">
                  <c:v>180</c:v>
                </c:pt>
              </c:numCache>
            </c:numRef>
          </c:val>
        </c:ser>
        <c:ser>
          <c:idx val="11"/>
          <c:order val="11"/>
          <c:tx>
            <c:strRef>
              <c:f>Conductivity!$Q$1</c:f>
              <c:strCache>
                <c:ptCount val="1"/>
                <c:pt idx="0">
                  <c:v>26-Sep-2011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Conductivity!$Q$8:$Q$19</c:f>
              <c:numCache>
                <c:formatCode>General</c:formatCode>
                <c:ptCount val="12"/>
                <c:pt idx="0">
                  <c:v>140</c:v>
                </c:pt>
                <c:pt idx="1">
                  <c:v>350</c:v>
                </c:pt>
                <c:pt idx="2">
                  <c:v>200</c:v>
                </c:pt>
                <c:pt idx="3">
                  <c:v>200</c:v>
                </c:pt>
                <c:pt idx="4">
                  <c:v>80</c:v>
                </c:pt>
                <c:pt idx="5">
                  <c:v>90</c:v>
                </c:pt>
                <c:pt idx="6">
                  <c:v>120</c:v>
                </c:pt>
                <c:pt idx="7">
                  <c:v>100</c:v>
                </c:pt>
                <c:pt idx="8">
                  <c:v>130</c:v>
                </c:pt>
                <c:pt idx="9">
                  <c:v>320</c:v>
                </c:pt>
                <c:pt idx="10">
                  <c:v>160</c:v>
                </c:pt>
                <c:pt idx="11">
                  <c:v>170</c:v>
                </c:pt>
              </c:numCache>
            </c:numRef>
          </c:val>
        </c:ser>
        <c:ser>
          <c:idx val="12"/>
          <c:order val="12"/>
          <c:tx>
            <c:strRef>
              <c:f>Conductivity!$R$1</c:f>
              <c:strCache>
                <c:ptCount val="1"/>
                <c:pt idx="0">
                  <c:v>14-Jun-2012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Conductivity!$R$8:$R$19</c:f>
              <c:numCache>
                <c:formatCode>General</c:formatCode>
                <c:ptCount val="12"/>
                <c:pt idx="0">
                  <c:v>176</c:v>
                </c:pt>
                <c:pt idx="1">
                  <c:v>316</c:v>
                </c:pt>
                <c:pt idx="2">
                  <c:v>187</c:v>
                </c:pt>
                <c:pt idx="3">
                  <c:v>185</c:v>
                </c:pt>
                <c:pt idx="4">
                  <c:v>112</c:v>
                </c:pt>
                <c:pt idx="5">
                  <c:v>120</c:v>
                </c:pt>
                <c:pt idx="6">
                  <c:v>136</c:v>
                </c:pt>
                <c:pt idx="7">
                  <c:v>130</c:v>
                </c:pt>
                <c:pt idx="8">
                  <c:v>139</c:v>
                </c:pt>
                <c:pt idx="9">
                  <c:v>315</c:v>
                </c:pt>
                <c:pt idx="10">
                  <c:v>164</c:v>
                </c:pt>
                <c:pt idx="11">
                  <c:v>160</c:v>
                </c:pt>
              </c:numCache>
            </c:numRef>
          </c:val>
        </c:ser>
        <c:ser>
          <c:idx val="13"/>
          <c:order val="13"/>
          <c:tx>
            <c:strRef>
              <c:f>Conductivity!$S$1</c:f>
              <c:strCache>
                <c:ptCount val="1"/>
                <c:pt idx="0">
                  <c:v>25-Sep-2012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Conductivity!$S$8:$S$19</c:f>
              <c:numCache>
                <c:formatCode>General</c:formatCode>
                <c:ptCount val="12"/>
                <c:pt idx="0">
                  <c:v>176</c:v>
                </c:pt>
                <c:pt idx="1">
                  <c:v>317</c:v>
                </c:pt>
                <c:pt idx="2">
                  <c:v>211</c:v>
                </c:pt>
                <c:pt idx="3">
                  <c:v>173</c:v>
                </c:pt>
                <c:pt idx="4">
                  <c:v>95</c:v>
                </c:pt>
                <c:pt idx="5">
                  <c:v>125</c:v>
                </c:pt>
                <c:pt idx="6">
                  <c:v>144</c:v>
                </c:pt>
                <c:pt idx="7">
                  <c:v>136</c:v>
                </c:pt>
                <c:pt idx="8">
                  <c:v>151</c:v>
                </c:pt>
                <c:pt idx="9">
                  <c:v>331</c:v>
                </c:pt>
                <c:pt idx="10">
                  <c:v>212</c:v>
                </c:pt>
                <c:pt idx="11">
                  <c:v>203</c:v>
                </c:pt>
              </c:numCache>
            </c:numRef>
          </c:val>
        </c:ser>
        <c:ser>
          <c:idx val="14"/>
          <c:order val="14"/>
          <c:tx>
            <c:strRef>
              <c:f>Conductivity!$T$1</c:f>
              <c:strCache>
                <c:ptCount val="1"/>
                <c:pt idx="0">
                  <c:v>19-Jun-2013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Conductivity!$T$8:$T$19</c:f>
              <c:numCache>
                <c:formatCode>0</c:formatCode>
                <c:ptCount val="12"/>
                <c:pt idx="0">
                  <c:v>108</c:v>
                </c:pt>
                <c:pt idx="1">
                  <c:v>228</c:v>
                </c:pt>
                <c:pt idx="2">
                  <c:v>132</c:v>
                </c:pt>
                <c:pt idx="3">
                  <c:v>146</c:v>
                </c:pt>
                <c:pt idx="4">
                  <c:v>95</c:v>
                </c:pt>
                <c:pt idx="5">
                  <c:v>91</c:v>
                </c:pt>
                <c:pt idx="6">
                  <c:v>99</c:v>
                </c:pt>
                <c:pt idx="7">
                  <c:v>95</c:v>
                </c:pt>
                <c:pt idx="8">
                  <c:v>105</c:v>
                </c:pt>
                <c:pt idx="9">
                  <c:v>246</c:v>
                </c:pt>
                <c:pt idx="10">
                  <c:v>126</c:v>
                </c:pt>
                <c:pt idx="11">
                  <c:v>126</c:v>
                </c:pt>
              </c:numCache>
            </c:numRef>
          </c:val>
        </c:ser>
        <c:ser>
          <c:idx val="15"/>
          <c:order val="15"/>
          <c:tx>
            <c:strRef>
              <c:f>Conductivity!$U$1</c:f>
              <c:strCache>
                <c:ptCount val="1"/>
                <c:pt idx="0">
                  <c:v>24-Sep-2013</c:v>
                </c:pt>
              </c:strCache>
            </c:strRef>
          </c:tx>
          <c:invertIfNegative val="0"/>
          <c:cat>
            <c:strRef>
              <c:f>Conductivity!$E$8:$E$19</c:f>
              <c:strCache>
                <c:ptCount val="12"/>
                <c:pt idx="0">
                  <c:v>DB2</c:v>
                </c:pt>
                <c:pt idx="1">
                  <c:v>DB1</c:v>
                </c:pt>
                <c:pt idx="2">
                  <c:v>DB3</c:v>
                </c:pt>
                <c:pt idx="3">
                  <c:v>DB4</c:v>
                </c:pt>
                <c:pt idx="4">
                  <c:v>P1</c:v>
                </c:pt>
                <c:pt idx="5">
                  <c:v>P2</c:v>
                </c:pt>
                <c:pt idx="6">
                  <c:v>P3</c:v>
                </c:pt>
                <c:pt idx="7">
                  <c:v>CP1</c:v>
                </c:pt>
                <c:pt idx="8">
                  <c:v>P4</c:v>
                </c:pt>
                <c:pt idx="9">
                  <c:v>TB</c:v>
                </c:pt>
                <c:pt idx="10">
                  <c:v>P5</c:v>
                </c:pt>
                <c:pt idx="11">
                  <c:v>P6</c:v>
                </c:pt>
              </c:strCache>
            </c:strRef>
          </c:cat>
          <c:val>
            <c:numRef>
              <c:f>Conductivity!$U$8:$U$19</c:f>
              <c:numCache>
                <c:formatCode>0</c:formatCode>
                <c:ptCount val="12"/>
                <c:pt idx="0">
                  <c:v>236</c:v>
                </c:pt>
                <c:pt idx="1">
                  <c:v>143</c:v>
                </c:pt>
                <c:pt idx="2">
                  <c:v>169</c:v>
                </c:pt>
                <c:pt idx="3">
                  <c:v>175</c:v>
                </c:pt>
                <c:pt idx="4">
                  <c:v>103</c:v>
                </c:pt>
                <c:pt idx="5">
                  <c:v>120</c:v>
                </c:pt>
                <c:pt idx="6">
                  <c:v>133</c:v>
                </c:pt>
                <c:pt idx="7">
                  <c:v>148</c:v>
                </c:pt>
                <c:pt idx="8">
                  <c:v>158</c:v>
                </c:pt>
                <c:pt idx="9">
                  <c:v>318</c:v>
                </c:pt>
                <c:pt idx="10">
                  <c:v>174</c:v>
                </c:pt>
                <c:pt idx="11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10784"/>
        <c:axId val="87112704"/>
      </c:barChart>
      <c:catAx>
        <c:axId val="8711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7112704"/>
        <c:crosses val="autoZero"/>
        <c:auto val="1"/>
        <c:lblAlgn val="ctr"/>
        <c:lblOffset val="100"/>
        <c:noMultiLvlLbl val="0"/>
      </c:catAx>
      <c:valAx>
        <c:axId val="87112704"/>
        <c:scaling>
          <c:orientation val="minMax"/>
          <c:max val="4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 µmhos/cm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1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48109611298584"/>
          <c:y val="2.9341019872516052E-2"/>
          <c:w val="0.12337967648333566"/>
          <c:h val="0.88430923139242923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>
      <c:oddHeader>&amp;L&amp;"Times New Roman,Regular"&amp;12Figure 2B&amp;C&amp;"Times New Roman,Regular"&amp;12Conductivity: Natural Drainage Basins 6019 &amp;&amp; 6020&amp;R&amp;"Times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Pond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Brook &amp; Halfway River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539036621358194E-2"/>
          <c:y val="0.15186567164179104"/>
          <c:w val="0.74967247484331345"/>
          <c:h val="0.55857915148666049"/>
        </c:manualLayout>
      </c:layout>
      <c:lineChart>
        <c:grouping val="standard"/>
        <c:varyColors val="0"/>
        <c:ser>
          <c:idx val="0"/>
          <c:order val="0"/>
          <c:tx>
            <c:strRef>
              <c:f>Phosphorus!$E$3</c:f>
              <c:strCache>
                <c:ptCount val="1"/>
                <c:pt idx="0">
                  <c:v>PB1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Phosphorus!$F$3:$U$3</c:f>
              <c:numCache>
                <c:formatCode>0</c:formatCode>
                <c:ptCount val="16"/>
                <c:pt idx="0">
                  <c:v>60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40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60</c:v>
                </c:pt>
                <c:pt idx="11">
                  <c:v>30</c:v>
                </c:pt>
                <c:pt idx="12">
                  <c:v>10</c:v>
                </c:pt>
                <c:pt idx="13">
                  <c:v>10</c:v>
                </c:pt>
                <c:pt idx="14">
                  <c:v>20</c:v>
                </c:pt>
                <c:pt idx="15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Phosphorus!$E$4</c:f>
              <c:strCache>
                <c:ptCount val="1"/>
                <c:pt idx="0">
                  <c:v>PB2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Phosphorus!$F$4:$U$4</c:f>
              <c:numCache>
                <c:formatCode>0</c:formatCode>
                <c:ptCount val="16"/>
                <c:pt idx="0">
                  <c:v>80</c:v>
                </c:pt>
                <c:pt idx="1">
                  <c:v>30</c:v>
                </c:pt>
                <c:pt idx="2">
                  <c:v>40</c:v>
                </c:pt>
                <c:pt idx="3">
                  <c:v>10</c:v>
                </c:pt>
                <c:pt idx="4">
                  <c:v>50</c:v>
                </c:pt>
                <c:pt idx="5">
                  <c:v>20</c:v>
                </c:pt>
                <c:pt idx="6">
                  <c:v>40</c:v>
                </c:pt>
                <c:pt idx="7">
                  <c:v>10</c:v>
                </c:pt>
                <c:pt idx="8">
                  <c:v>100</c:v>
                </c:pt>
                <c:pt idx="9">
                  <c:v>40</c:v>
                </c:pt>
                <c:pt idx="10">
                  <c:v>40</c:v>
                </c:pt>
                <c:pt idx="11">
                  <c:v>60</c:v>
                </c:pt>
                <c:pt idx="12">
                  <c:v>10</c:v>
                </c:pt>
                <c:pt idx="13">
                  <c:v>60</c:v>
                </c:pt>
                <c:pt idx="14">
                  <c:v>40</c:v>
                </c:pt>
                <c:pt idx="15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Phosphorus!$E$5</c:f>
              <c:strCache>
                <c:ptCount val="1"/>
                <c:pt idx="0">
                  <c:v>PB3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Phosphorus!$F$5:$U$5</c:f>
              <c:numCache>
                <c:formatCode>0</c:formatCode>
                <c:ptCount val="16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10</c:v>
                </c:pt>
                <c:pt idx="4">
                  <c:v>20</c:v>
                </c:pt>
                <c:pt idx="5">
                  <c:v>90</c:v>
                </c:pt>
                <c:pt idx="6">
                  <c:v>70</c:v>
                </c:pt>
                <c:pt idx="7">
                  <c:v>60</c:v>
                </c:pt>
                <c:pt idx="8">
                  <c:v>10</c:v>
                </c:pt>
                <c:pt idx="9">
                  <c:v>20</c:v>
                </c:pt>
                <c:pt idx="10">
                  <c:v>80</c:v>
                </c:pt>
                <c:pt idx="11">
                  <c:v>30</c:v>
                </c:pt>
                <c:pt idx="12">
                  <c:v>10</c:v>
                </c:pt>
                <c:pt idx="13">
                  <c:v>20</c:v>
                </c:pt>
                <c:pt idx="14">
                  <c:v>60</c:v>
                </c:pt>
                <c:pt idx="15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Phosphorus!$E$6</c:f>
              <c:strCache>
                <c:ptCount val="1"/>
                <c:pt idx="0">
                  <c:v>H1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Phosphorus!$F$6:$U$6</c:f>
              <c:numCache>
                <c:formatCode>0</c:formatCode>
                <c:ptCount val="16"/>
                <c:pt idx="0">
                  <c:v>60</c:v>
                </c:pt>
                <c:pt idx="1">
                  <c:v>30</c:v>
                </c:pt>
                <c:pt idx="2">
                  <c:v>30</c:v>
                </c:pt>
                <c:pt idx="3">
                  <c:v>100</c:v>
                </c:pt>
                <c:pt idx="4">
                  <c:v>10</c:v>
                </c:pt>
                <c:pt idx="5">
                  <c:v>30</c:v>
                </c:pt>
                <c:pt idx="6">
                  <c:v>60</c:v>
                </c:pt>
                <c:pt idx="7">
                  <c:v>10</c:v>
                </c:pt>
                <c:pt idx="8">
                  <c:v>100</c:v>
                </c:pt>
                <c:pt idx="9">
                  <c:v>30</c:v>
                </c:pt>
                <c:pt idx="10">
                  <c:v>50</c:v>
                </c:pt>
                <c:pt idx="11">
                  <c:v>40</c:v>
                </c:pt>
                <c:pt idx="12">
                  <c:v>60</c:v>
                </c:pt>
                <c:pt idx="13">
                  <c:v>70</c:v>
                </c:pt>
                <c:pt idx="14">
                  <c:v>30</c:v>
                </c:pt>
                <c:pt idx="15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Phosphorus!$E$7</c:f>
              <c:strCache>
                <c:ptCount val="1"/>
                <c:pt idx="0">
                  <c:v>H2</c:v>
                </c:pt>
              </c:strCache>
            </c:strRef>
          </c:tx>
          <c:cat>
            <c:numRef>
              <c:f>Phosphorus!$F$1:$U$1</c:f>
              <c:numCache>
                <c:formatCode>[$-409]d\-mmm\-yyyy;@</c:formatCode>
                <c:ptCount val="16"/>
                <c:pt idx="0">
                  <c:v>38869</c:v>
                </c:pt>
                <c:pt idx="1">
                  <c:v>38981</c:v>
                </c:pt>
                <c:pt idx="2">
                  <c:v>39238</c:v>
                </c:pt>
                <c:pt idx="3">
                  <c:v>39338</c:v>
                </c:pt>
                <c:pt idx="4">
                  <c:v>39611</c:v>
                </c:pt>
                <c:pt idx="5">
                  <c:v>39713</c:v>
                </c:pt>
                <c:pt idx="6">
                  <c:v>39986</c:v>
                </c:pt>
                <c:pt idx="7">
                  <c:v>40085</c:v>
                </c:pt>
                <c:pt idx="8">
                  <c:v>40337</c:v>
                </c:pt>
                <c:pt idx="9">
                  <c:v>40450</c:v>
                </c:pt>
                <c:pt idx="10">
                  <c:v>40709</c:v>
                </c:pt>
                <c:pt idx="11">
                  <c:v>40812</c:v>
                </c:pt>
                <c:pt idx="12">
                  <c:v>41074</c:v>
                </c:pt>
                <c:pt idx="13">
                  <c:v>41177</c:v>
                </c:pt>
                <c:pt idx="14">
                  <c:v>41444</c:v>
                </c:pt>
                <c:pt idx="15">
                  <c:v>41541</c:v>
                </c:pt>
              </c:numCache>
            </c:numRef>
          </c:cat>
          <c:val>
            <c:numRef>
              <c:f>Phosphorus!$F$7:$U$7</c:f>
              <c:numCache>
                <c:formatCode>0</c:formatCode>
                <c:ptCount val="16"/>
                <c:pt idx="0">
                  <c:v>50</c:v>
                </c:pt>
                <c:pt idx="1">
                  <c:v>10</c:v>
                </c:pt>
                <c:pt idx="2">
                  <c:v>40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  <c:pt idx="6">
                  <c:v>10</c:v>
                </c:pt>
                <c:pt idx="7">
                  <c:v>10</c:v>
                </c:pt>
                <c:pt idx="8">
                  <c:v>100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10</c:v>
                </c:pt>
                <c:pt idx="13">
                  <c:v>40</c:v>
                </c:pt>
                <c:pt idx="14">
                  <c:v>20</c:v>
                </c:pt>
                <c:pt idx="15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9792"/>
        <c:axId val="86931712"/>
      </c:lineChart>
      <c:catAx>
        <c:axId val="869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Times New Roman" pitchFamily="18" charset="0"/>
                  </a:rPr>
                  <a:t>Sampling Date</a:t>
                </a:r>
              </a:p>
            </c:rich>
          </c:tx>
          <c:overlay val="0"/>
        </c:title>
        <c:numFmt formatCode="[$-409]d\-mmm\-yyyy;@" sourceLinked="1"/>
        <c:majorTickMark val="none"/>
        <c:minorTickMark val="none"/>
        <c:tickLblPos val="nextTo"/>
        <c:txPr>
          <a:bodyPr rot="-2700000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6931712"/>
        <c:crosses val="autoZero"/>
        <c:auto val="0"/>
        <c:lblAlgn val="ctr"/>
        <c:lblOffset val="100"/>
        <c:noMultiLvlLbl val="0"/>
      </c:catAx>
      <c:valAx>
        <c:axId val="86931712"/>
        <c:scaling>
          <c:orientation val="minMax"/>
          <c:max val="1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Phosphorus µg/L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8692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33279197849022"/>
          <c:y val="2.2188031496062993E-2"/>
          <c:w val="0.11538947369731008"/>
          <c:h val="0.33928346456692932"/>
        </c:manualLayout>
      </c:layout>
      <c:overlay val="0"/>
      <c:spPr>
        <a:ln w="6350">
          <a:solidFill>
            <a:schemeClr val="accent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&amp;L&amp;"Times New Roman,Regular"&amp;12Figure 3C&amp;C&amp;"Times New Roman,Regular"&amp;12Total Phosphorus: Natural Drainage Basins 6018 &amp;&amp; 6022&amp;R&amp;"Times New Roman,Regular"&amp;12page &amp;P of &amp;N</c:oddHeader>
      <c:oddFooter>&amp;L&amp;F, &amp;A&amp;CADVANCED ENVIRONMENTAL INTERFACE, INC.&amp;RAEI-12T-008</c:oddFooter>
    </c:headerFooter>
    <c:pageMargins b="0.75000000000000255" l="0.70000000000000095" r="0.70000000000000095" t="0.75000000000000255" header="0.30000000000000027" footer="0.30000000000000027"/>
    <c:pageSetup paperSize="3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333374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24</xdr:row>
      <xdr:rowOff>107949</xdr:rowOff>
    </xdr:from>
    <xdr:to>
      <xdr:col>14</xdr:col>
      <xdr:colOff>95250</xdr:colOff>
      <xdr:row>44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369093</xdr:colOff>
      <xdr:row>48</xdr:row>
      <xdr:rowOff>47625</xdr:rowOff>
    </xdr:from>
    <xdr:to>
      <xdr:col>26</xdr:col>
      <xdr:colOff>463550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309562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24</xdr:row>
      <xdr:rowOff>72230</xdr:rowOff>
    </xdr:from>
    <xdr:to>
      <xdr:col>14</xdr:col>
      <xdr:colOff>142875</xdr:colOff>
      <xdr:row>44</xdr:row>
      <xdr:rowOff>118268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333375</xdr:colOff>
      <xdr:row>48</xdr:row>
      <xdr:rowOff>47625</xdr:rowOff>
    </xdr:from>
    <xdr:to>
      <xdr:col>26</xdr:col>
      <xdr:colOff>463550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119062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95251</xdr:colOff>
      <xdr:row>48</xdr:row>
      <xdr:rowOff>47625</xdr:rowOff>
    </xdr:from>
    <xdr:to>
      <xdr:col>26</xdr:col>
      <xdr:colOff>463551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13</xdr:col>
      <xdr:colOff>690562</xdr:colOff>
      <xdr:row>45</xdr:row>
      <xdr:rowOff>46038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309562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24</xdr:row>
      <xdr:rowOff>107949</xdr:rowOff>
    </xdr:from>
    <xdr:to>
      <xdr:col>14</xdr:col>
      <xdr:colOff>95250</xdr:colOff>
      <xdr:row>44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357187</xdr:colOff>
      <xdr:row>48</xdr:row>
      <xdr:rowOff>47625</xdr:rowOff>
    </xdr:from>
    <xdr:to>
      <xdr:col>26</xdr:col>
      <xdr:colOff>463550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119062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188119</xdr:colOff>
      <xdr:row>24</xdr:row>
      <xdr:rowOff>107949</xdr:rowOff>
    </xdr:from>
    <xdr:to>
      <xdr:col>14</xdr:col>
      <xdr:colOff>130969</xdr:colOff>
      <xdr:row>44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214313</xdr:colOff>
      <xdr:row>48</xdr:row>
      <xdr:rowOff>47625</xdr:rowOff>
    </xdr:from>
    <xdr:to>
      <xdr:col>26</xdr:col>
      <xdr:colOff>463551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225425</xdr:colOff>
      <xdr:row>24</xdr:row>
      <xdr:rowOff>169752</xdr:rowOff>
    </xdr:from>
    <xdr:to>
      <xdr:col>26</xdr:col>
      <xdr:colOff>403225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24</xdr:row>
      <xdr:rowOff>107949</xdr:rowOff>
    </xdr:from>
    <xdr:to>
      <xdr:col>14</xdr:col>
      <xdr:colOff>95250</xdr:colOff>
      <xdr:row>44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285750</xdr:colOff>
      <xdr:row>48</xdr:row>
      <xdr:rowOff>47625</xdr:rowOff>
    </xdr:from>
    <xdr:to>
      <xdr:col>26</xdr:col>
      <xdr:colOff>463550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202406</xdr:colOff>
      <xdr:row>24</xdr:row>
      <xdr:rowOff>169752</xdr:rowOff>
    </xdr:from>
    <xdr:to>
      <xdr:col>26</xdr:col>
      <xdr:colOff>450850</xdr:colOff>
      <xdr:row>42</xdr:row>
      <xdr:rowOff>144352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24</xdr:row>
      <xdr:rowOff>107949</xdr:rowOff>
    </xdr:from>
    <xdr:to>
      <xdr:col>14</xdr:col>
      <xdr:colOff>95250</xdr:colOff>
      <xdr:row>44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48</xdr:row>
      <xdr:rowOff>47625</xdr:rowOff>
    </xdr:from>
    <xdr:to>
      <xdr:col>26</xdr:col>
      <xdr:colOff>463550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174625</xdr:colOff>
      <xdr:row>48</xdr:row>
      <xdr:rowOff>66675</xdr:rowOff>
    </xdr:from>
    <xdr:to>
      <xdr:col>14</xdr:col>
      <xdr:colOff>111125</xdr:colOff>
      <xdr:row>68</xdr:row>
      <xdr:rowOff>112713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5" sqref="A5"/>
    </sheetView>
  </sheetViews>
  <sheetFormatPr defaultRowHeight="15.75" x14ac:dyDescent="0.25"/>
  <cols>
    <col min="1" max="1" width="16.7109375" style="76" bestFit="1" customWidth="1"/>
    <col min="2" max="2" width="54.85546875" style="76" bestFit="1" customWidth="1"/>
    <col min="3" max="16384" width="9.140625" style="76"/>
  </cols>
  <sheetData>
    <row r="1" spans="1:2" ht="16.5" thickBot="1" x14ac:dyDescent="0.3">
      <c r="A1" s="84" t="s">
        <v>56</v>
      </c>
      <c r="B1" s="84"/>
    </row>
    <row r="2" spans="1:2" ht="16.5" thickTop="1" x14ac:dyDescent="0.25">
      <c r="A2" s="77" t="s">
        <v>51</v>
      </c>
      <c r="B2" s="79" t="s">
        <v>52</v>
      </c>
    </row>
    <row r="3" spans="1:2" x14ac:dyDescent="0.25">
      <c r="A3" s="77" t="s">
        <v>53</v>
      </c>
      <c r="B3" s="79" t="s">
        <v>84</v>
      </c>
    </row>
    <row r="4" spans="1:2" x14ac:dyDescent="0.25">
      <c r="A4" s="77" t="s">
        <v>85</v>
      </c>
      <c r="B4" s="79" t="s">
        <v>86</v>
      </c>
    </row>
    <row r="5" spans="1:2" x14ac:dyDescent="0.25">
      <c r="A5" s="77" t="s">
        <v>54</v>
      </c>
      <c r="B5" s="79" t="s">
        <v>52</v>
      </c>
    </row>
    <row r="6" spans="1:2" x14ac:dyDescent="0.25">
      <c r="A6" s="75" t="s">
        <v>55</v>
      </c>
      <c r="B6" s="80" t="s">
        <v>82</v>
      </c>
    </row>
    <row r="7" spans="1:2" x14ac:dyDescent="0.25">
      <c r="A7" s="78" t="s">
        <v>38</v>
      </c>
      <c r="B7" s="79" t="s">
        <v>57</v>
      </c>
    </row>
    <row r="8" spans="1:2" x14ac:dyDescent="0.25">
      <c r="A8" s="81" t="s">
        <v>58</v>
      </c>
      <c r="B8" s="79" t="s">
        <v>59</v>
      </c>
    </row>
    <row r="9" spans="1:2" x14ac:dyDescent="0.25">
      <c r="A9" s="77" t="s">
        <v>60</v>
      </c>
      <c r="B9" s="79" t="s">
        <v>62</v>
      </c>
    </row>
    <row r="10" spans="1:2" x14ac:dyDescent="0.25">
      <c r="A10" s="77" t="s">
        <v>61</v>
      </c>
      <c r="B10" s="79" t="s">
        <v>66</v>
      </c>
    </row>
    <row r="11" spans="1:2" x14ac:dyDescent="0.25">
      <c r="A11" s="77" t="s">
        <v>63</v>
      </c>
      <c r="B11" s="79" t="s">
        <v>64</v>
      </c>
    </row>
    <row r="12" spans="1:2" x14ac:dyDescent="0.25">
      <c r="A12" s="77" t="s">
        <v>65</v>
      </c>
      <c r="B12" s="79" t="s">
        <v>67</v>
      </c>
    </row>
    <row r="13" spans="1:2" x14ac:dyDescent="0.25">
      <c r="A13" s="77" t="s">
        <v>68</v>
      </c>
      <c r="B13" s="79" t="s">
        <v>69</v>
      </c>
    </row>
    <row r="14" spans="1:2" x14ac:dyDescent="0.25">
      <c r="A14" s="77" t="s">
        <v>70</v>
      </c>
      <c r="B14" s="79" t="s">
        <v>71</v>
      </c>
    </row>
    <row r="15" spans="1:2" x14ac:dyDescent="0.25">
      <c r="A15" s="77" t="s">
        <v>72</v>
      </c>
      <c r="B15" s="79" t="s">
        <v>73</v>
      </c>
    </row>
    <row r="16" spans="1:2" ht="16.5" thickBot="1" x14ac:dyDescent="0.3">
      <c r="A16" s="77" t="s">
        <v>74</v>
      </c>
      <c r="B16" s="79" t="s">
        <v>75</v>
      </c>
    </row>
    <row r="17" spans="1:2" ht="16.5" thickBot="1" x14ac:dyDescent="0.3">
      <c r="A17" s="85" t="s">
        <v>77</v>
      </c>
      <c r="B17" s="85"/>
    </row>
    <row r="18" spans="1:2" ht="31.5" x14ac:dyDescent="0.25">
      <c r="A18" s="82" t="s">
        <v>76</v>
      </c>
      <c r="B18" s="83" t="s">
        <v>80</v>
      </c>
    </row>
    <row r="19" spans="1:2" ht="31.5" x14ac:dyDescent="0.25">
      <c r="A19" s="77" t="s">
        <v>78</v>
      </c>
      <c r="B19" s="83" t="s">
        <v>81</v>
      </c>
    </row>
    <row r="20" spans="1:2" ht="31.5" x14ac:dyDescent="0.25">
      <c r="A20" s="77" t="s">
        <v>79</v>
      </c>
      <c r="B20" s="83" t="s">
        <v>83</v>
      </c>
    </row>
    <row r="21" spans="1:2" x14ac:dyDescent="0.25">
      <c r="A21" s="77"/>
      <c r="B21" s="79"/>
    </row>
    <row r="22" spans="1:2" x14ac:dyDescent="0.25">
      <c r="A22" s="77"/>
      <c r="B22" s="79"/>
    </row>
    <row r="23" spans="1:2" x14ac:dyDescent="0.25">
      <c r="A23" s="77"/>
      <c r="B23" s="79"/>
    </row>
    <row r="24" spans="1:2" x14ac:dyDescent="0.25">
      <c r="A24" s="77"/>
      <c r="B24" s="79"/>
    </row>
    <row r="25" spans="1:2" x14ac:dyDescent="0.25">
      <c r="A25" s="77"/>
      <c r="B25" s="79"/>
    </row>
    <row r="26" spans="1:2" x14ac:dyDescent="0.25">
      <c r="A26" s="77"/>
      <c r="B26" s="79"/>
    </row>
    <row r="27" spans="1:2" x14ac:dyDescent="0.25">
      <c r="A27" s="77"/>
      <c r="B27" s="79"/>
    </row>
    <row r="28" spans="1:2" x14ac:dyDescent="0.25">
      <c r="A28" s="77"/>
      <c r="B28" s="79"/>
    </row>
    <row r="29" spans="1:2" x14ac:dyDescent="0.25">
      <c r="A29" s="77"/>
      <c r="B29" s="79"/>
    </row>
  </sheetData>
  <mergeCells count="2">
    <mergeCell ref="A1:B1"/>
    <mergeCell ref="A17:B17"/>
  </mergeCells>
  <conditionalFormatting sqref="A8">
    <cfRule type="containsBlanks" dxfId="16" priority="1">
      <formula>LEN(TRIM(A8))=0</formula>
    </cfRule>
  </conditionalFormatting>
  <printOptions gridLines="1"/>
  <pageMargins left="0.95" right="0.95" top="0.75" bottom="0.75" header="0.3" footer="0.3"/>
  <pageSetup orientation="portrait" horizontalDpi="0" verticalDpi="0" r:id="rId1"/>
  <headerFooter scaleWithDoc="0">
    <oddHeader>&amp;L&amp;"Times New Roman,Regular"&amp;12Notes&amp;C&amp;"Times New Roman,Regular"&amp;12PWA Chemistry Database&amp;R&amp;"Times New Roman,Regular"&amp;12Page &amp;P of &amp;N</oddHeader>
    <oddFooter>&amp;L&amp;10
&amp;F, &amp;A&amp;CADVANCED ENVIRONMENTAL INTERFACE, INC.
(860) 349-3559&amp;R&amp;10
AEI-12T-008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44"/>
  <sheetViews>
    <sheetView zoomScale="80" zoomScaleNormal="80" workbookViewId="0">
      <selection activeCell="D30" sqref="D30"/>
    </sheetView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9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21" width="12.140625" style="2" bestFit="1" customWidth="1"/>
    <col min="22" max="22" width="6.7109375" style="2" customWidth="1"/>
    <col min="23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3">
        <v>16</v>
      </c>
      <c r="G3" s="33">
        <v>22</v>
      </c>
      <c r="H3" s="35">
        <v>22</v>
      </c>
      <c r="I3" s="40">
        <v>20</v>
      </c>
      <c r="J3" s="35">
        <v>27</v>
      </c>
      <c r="K3" s="35">
        <v>24</v>
      </c>
      <c r="L3" s="33">
        <v>21.2</v>
      </c>
      <c r="M3" s="33">
        <v>18.899999999999999</v>
      </c>
      <c r="N3" s="33">
        <v>21.8</v>
      </c>
      <c r="O3" s="41">
        <v>22.9</v>
      </c>
      <c r="P3" s="35">
        <v>24</v>
      </c>
      <c r="Q3" s="35">
        <v>25</v>
      </c>
      <c r="R3" s="33">
        <v>22.3</v>
      </c>
      <c r="S3" s="33">
        <v>19.3</v>
      </c>
      <c r="T3" s="33">
        <v>22.7</v>
      </c>
      <c r="U3" s="33">
        <v>17.399999999999999</v>
      </c>
      <c r="W3" s="16">
        <f t="shared" ref="W3:W19" si="0">MIN(F3:U3)</f>
        <v>16</v>
      </c>
      <c r="X3" s="16">
        <f>SUM(F3:U3)/Z3</f>
        <v>21.65625</v>
      </c>
      <c r="Y3" s="16">
        <f t="shared" ref="Y3:Y19" si="1">MAX(F3:U3)</f>
        <v>27</v>
      </c>
      <c r="Z3" s="15">
        <f t="shared" ref="Z3:Z19" si="2">COUNT(F3:U3)</f>
        <v>16</v>
      </c>
      <c r="AA3" s="15">
        <f t="shared" ref="AA3:AA19" si="3"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3">
        <v>21.5</v>
      </c>
      <c r="G4" s="33">
        <v>16</v>
      </c>
      <c r="H4" s="35">
        <v>18</v>
      </c>
      <c r="I4" s="35">
        <v>17</v>
      </c>
      <c r="J4" s="35">
        <v>23</v>
      </c>
      <c r="K4" s="35">
        <v>18</v>
      </c>
      <c r="L4" s="33">
        <v>17.899999999999999</v>
      </c>
      <c r="M4" s="33">
        <v>15</v>
      </c>
      <c r="N4" s="33">
        <v>16.5</v>
      </c>
      <c r="O4" s="33">
        <v>19</v>
      </c>
      <c r="P4" s="35">
        <v>20</v>
      </c>
      <c r="Q4" s="35">
        <v>20</v>
      </c>
      <c r="R4" s="33">
        <v>18.399999999999999</v>
      </c>
      <c r="S4" s="33">
        <v>12.6</v>
      </c>
      <c r="T4" s="33">
        <v>17.899999999999999</v>
      </c>
      <c r="U4" s="33">
        <v>11.3</v>
      </c>
      <c r="W4" s="16">
        <f t="shared" si="0"/>
        <v>11.3</v>
      </c>
      <c r="X4" s="16">
        <f t="shared" ref="X4:X19" si="4">SUM(F4:U4)/Z4</f>
        <v>17.631250000000001</v>
      </c>
      <c r="Y4" s="16">
        <f t="shared" si="1"/>
        <v>23</v>
      </c>
      <c r="Z4" s="15">
        <f t="shared" si="2"/>
        <v>16</v>
      </c>
      <c r="AA4" s="15">
        <f t="shared" si="3"/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3">
        <v>19.5</v>
      </c>
      <c r="G5" s="33">
        <v>26</v>
      </c>
      <c r="H5" s="35">
        <v>20</v>
      </c>
      <c r="I5" s="35">
        <v>16</v>
      </c>
      <c r="J5" s="35">
        <v>21</v>
      </c>
      <c r="K5" s="35">
        <v>17</v>
      </c>
      <c r="L5" s="33">
        <v>17.3</v>
      </c>
      <c r="M5" s="33">
        <v>14.7</v>
      </c>
      <c r="N5" s="33">
        <v>15.4</v>
      </c>
      <c r="O5" s="33">
        <v>19</v>
      </c>
      <c r="P5" s="35">
        <v>20</v>
      </c>
      <c r="Q5" s="35">
        <v>20</v>
      </c>
      <c r="R5" s="33">
        <v>17.600000000000001</v>
      </c>
      <c r="S5" s="33">
        <v>12.4</v>
      </c>
      <c r="T5" s="33">
        <v>16.8</v>
      </c>
      <c r="U5" s="33">
        <v>10.4</v>
      </c>
      <c r="W5" s="15">
        <f t="shared" si="0"/>
        <v>10.4</v>
      </c>
      <c r="X5" s="16">
        <f t="shared" si="4"/>
        <v>17.693749999999998</v>
      </c>
      <c r="Y5" s="16">
        <f t="shared" si="1"/>
        <v>26</v>
      </c>
      <c r="Z5" s="15">
        <f t="shared" si="2"/>
        <v>16</v>
      </c>
      <c r="AA5" s="15">
        <f t="shared" si="3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3">
        <v>15</v>
      </c>
      <c r="G6" s="33">
        <v>16</v>
      </c>
      <c r="H6" s="35">
        <v>16</v>
      </c>
      <c r="I6" s="35">
        <v>14</v>
      </c>
      <c r="J6" s="33">
        <v>19.5</v>
      </c>
      <c r="K6" s="35">
        <v>18</v>
      </c>
      <c r="L6" s="33">
        <v>17.399999999999999</v>
      </c>
      <c r="M6" s="33">
        <v>13.6</v>
      </c>
      <c r="N6" s="33">
        <v>14.3</v>
      </c>
      <c r="O6" s="33">
        <v>17.8</v>
      </c>
      <c r="P6" s="33">
        <v>14.6</v>
      </c>
      <c r="Q6" s="35">
        <v>20</v>
      </c>
      <c r="R6" s="33">
        <v>17.399999999999999</v>
      </c>
      <c r="S6" s="33">
        <v>11.6</v>
      </c>
      <c r="T6" s="33">
        <v>15.4</v>
      </c>
      <c r="U6" s="33">
        <v>11.2</v>
      </c>
      <c r="W6" s="15">
        <f t="shared" si="0"/>
        <v>11.2</v>
      </c>
      <c r="X6" s="16">
        <f t="shared" si="4"/>
        <v>15.737500000000001</v>
      </c>
      <c r="Y6" s="16">
        <f t="shared" si="1"/>
        <v>20</v>
      </c>
      <c r="Z6" s="15">
        <f t="shared" si="2"/>
        <v>16</v>
      </c>
      <c r="AA6" s="15">
        <f t="shared" si="3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42">
        <v>17</v>
      </c>
      <c r="G7" s="42">
        <v>15</v>
      </c>
      <c r="H7" s="43">
        <v>16</v>
      </c>
      <c r="I7" s="43">
        <v>14</v>
      </c>
      <c r="J7" s="43">
        <v>19</v>
      </c>
      <c r="K7" s="43">
        <v>15</v>
      </c>
      <c r="L7" s="42">
        <v>16.899999999999999</v>
      </c>
      <c r="M7" s="42">
        <v>13.7</v>
      </c>
      <c r="N7" s="42">
        <v>14.4</v>
      </c>
      <c r="O7" s="42">
        <v>18.2</v>
      </c>
      <c r="P7" s="42">
        <v>15.6</v>
      </c>
      <c r="Q7" s="43">
        <v>22</v>
      </c>
      <c r="R7" s="42">
        <v>17.100000000000001</v>
      </c>
      <c r="S7" s="42">
        <v>10.9</v>
      </c>
      <c r="T7" s="42">
        <v>15.4</v>
      </c>
      <c r="U7" s="42">
        <v>10.7</v>
      </c>
      <c r="V7" s="22"/>
      <c r="W7" s="24">
        <f t="shared" si="0"/>
        <v>10.7</v>
      </c>
      <c r="X7" s="61">
        <f t="shared" si="4"/>
        <v>15.681249999999999</v>
      </c>
      <c r="Y7" s="61">
        <f t="shared" si="1"/>
        <v>22</v>
      </c>
      <c r="Z7" s="24">
        <f t="shared" si="2"/>
        <v>16</v>
      </c>
      <c r="AA7" s="24">
        <f t="shared" si="3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3">
        <v>21</v>
      </c>
      <c r="G8" s="33">
        <v>16</v>
      </c>
      <c r="H8" s="35">
        <v>16</v>
      </c>
      <c r="I8" s="35">
        <v>17</v>
      </c>
      <c r="J8" s="35">
        <v>24</v>
      </c>
      <c r="K8" s="35">
        <v>19</v>
      </c>
      <c r="L8" s="33">
        <v>17.3</v>
      </c>
      <c r="M8" s="33">
        <v>15.3</v>
      </c>
      <c r="N8" s="33">
        <v>16.7</v>
      </c>
      <c r="O8" s="33">
        <v>19.100000000000001</v>
      </c>
      <c r="P8" s="35">
        <v>20</v>
      </c>
      <c r="Q8" s="35">
        <v>21</v>
      </c>
      <c r="R8" s="33">
        <v>18.8</v>
      </c>
      <c r="S8" s="33">
        <v>14.5</v>
      </c>
      <c r="T8" s="33">
        <v>18</v>
      </c>
      <c r="U8" s="33">
        <v>14.9</v>
      </c>
      <c r="W8" s="15">
        <f t="shared" si="0"/>
        <v>14.5</v>
      </c>
      <c r="X8" s="16">
        <f t="shared" si="4"/>
        <v>18.037500000000001</v>
      </c>
      <c r="Y8" s="16">
        <f t="shared" si="1"/>
        <v>24</v>
      </c>
      <c r="Z8" s="15">
        <f t="shared" si="2"/>
        <v>16</v>
      </c>
      <c r="AA8" s="15">
        <f t="shared" si="3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2"/>
      <c r="G9" s="33">
        <v>17</v>
      </c>
      <c r="H9" s="35">
        <v>17</v>
      </c>
      <c r="I9" s="35">
        <v>15</v>
      </c>
      <c r="J9" s="35">
        <v>24</v>
      </c>
      <c r="K9" s="35">
        <v>19</v>
      </c>
      <c r="L9" s="33">
        <v>18.3</v>
      </c>
      <c r="M9" s="33">
        <v>16</v>
      </c>
      <c r="N9" s="33">
        <v>18.3</v>
      </c>
      <c r="O9" s="33">
        <v>19.600000000000001</v>
      </c>
      <c r="P9" s="35">
        <v>22</v>
      </c>
      <c r="Q9" s="35">
        <v>22</v>
      </c>
      <c r="R9" s="33">
        <v>20.2</v>
      </c>
      <c r="S9" s="33">
        <v>15.8</v>
      </c>
      <c r="T9" s="33">
        <v>18.5</v>
      </c>
      <c r="U9" s="33">
        <v>14</v>
      </c>
      <c r="W9" s="16">
        <f t="shared" si="0"/>
        <v>14</v>
      </c>
      <c r="X9" s="16">
        <f t="shared" si="4"/>
        <v>18.446666666666665</v>
      </c>
      <c r="Y9" s="16">
        <f t="shared" si="1"/>
        <v>24</v>
      </c>
      <c r="Z9" s="15">
        <f t="shared" si="2"/>
        <v>15</v>
      </c>
      <c r="AA9" s="15">
        <f t="shared" si="3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2"/>
      <c r="G10" s="33">
        <v>15</v>
      </c>
      <c r="H10" s="35">
        <v>17</v>
      </c>
      <c r="I10" s="35">
        <v>17</v>
      </c>
      <c r="J10" s="35">
        <v>19</v>
      </c>
      <c r="K10" s="35">
        <v>16</v>
      </c>
      <c r="L10" s="33">
        <v>17.600000000000001</v>
      </c>
      <c r="M10" s="33">
        <v>15.8</v>
      </c>
      <c r="N10" s="33">
        <v>17.2</v>
      </c>
      <c r="O10" s="33">
        <v>19.600000000000001</v>
      </c>
      <c r="P10" s="35">
        <v>18</v>
      </c>
      <c r="Q10" s="35">
        <v>21</v>
      </c>
      <c r="R10" s="33">
        <v>17.100000000000001</v>
      </c>
      <c r="S10" s="33">
        <v>15.6</v>
      </c>
      <c r="T10" s="33">
        <v>18.399999999999999</v>
      </c>
      <c r="U10" s="33">
        <v>12.8</v>
      </c>
      <c r="W10" s="16">
        <f t="shared" si="0"/>
        <v>12.8</v>
      </c>
      <c r="X10" s="16">
        <f t="shared" si="4"/>
        <v>17.139999999999997</v>
      </c>
      <c r="Y10" s="16">
        <f t="shared" si="1"/>
        <v>21</v>
      </c>
      <c r="Z10" s="15">
        <f t="shared" si="2"/>
        <v>15</v>
      </c>
      <c r="AA10" s="15">
        <f t="shared" si="3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2"/>
      <c r="G11" s="33">
        <v>14.5</v>
      </c>
      <c r="H11" s="35">
        <v>15</v>
      </c>
      <c r="I11" s="35">
        <v>16</v>
      </c>
      <c r="J11" s="35">
        <v>22</v>
      </c>
      <c r="K11" s="35">
        <v>19</v>
      </c>
      <c r="L11" s="33">
        <v>17.3</v>
      </c>
      <c r="M11" s="33">
        <v>15.3</v>
      </c>
      <c r="N11" s="33">
        <v>17</v>
      </c>
      <c r="O11" s="33">
        <v>18.5</v>
      </c>
      <c r="P11" s="35">
        <v>21</v>
      </c>
      <c r="Q11" s="35">
        <v>22</v>
      </c>
      <c r="R11" s="33">
        <v>17.3</v>
      </c>
      <c r="S11" s="33">
        <v>11.8</v>
      </c>
      <c r="T11" s="33">
        <v>17.5</v>
      </c>
      <c r="U11" s="33">
        <v>12.5</v>
      </c>
      <c r="W11" s="15">
        <f t="shared" si="0"/>
        <v>11.8</v>
      </c>
      <c r="X11" s="16">
        <f t="shared" si="4"/>
        <v>17.113333333333337</v>
      </c>
      <c r="Y11" s="16">
        <f t="shared" si="1"/>
        <v>22</v>
      </c>
      <c r="Z11" s="15">
        <f t="shared" si="2"/>
        <v>15</v>
      </c>
      <c r="AA11" s="15">
        <f t="shared" si="3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32">
        <v>26</v>
      </c>
      <c r="G12" s="33">
        <v>23</v>
      </c>
      <c r="H12" s="35">
        <v>27</v>
      </c>
      <c r="I12" s="35"/>
      <c r="J12" s="35">
        <v>27</v>
      </c>
      <c r="K12" s="35">
        <v>22</v>
      </c>
      <c r="L12" s="33">
        <v>20.399999999999999</v>
      </c>
      <c r="M12" s="33">
        <v>18.2</v>
      </c>
      <c r="N12" s="35">
        <v>22</v>
      </c>
      <c r="O12" s="33"/>
      <c r="P12" s="35">
        <v>26</v>
      </c>
      <c r="Q12" s="35">
        <v>25</v>
      </c>
      <c r="R12" s="33">
        <v>22.5</v>
      </c>
      <c r="S12" s="33">
        <v>20.3</v>
      </c>
      <c r="T12" s="33">
        <v>22.2</v>
      </c>
      <c r="U12" s="33">
        <v>17.399999999999999</v>
      </c>
      <c r="W12" s="15">
        <f t="shared" si="0"/>
        <v>17.399999999999999</v>
      </c>
      <c r="X12" s="16">
        <f t="shared" si="4"/>
        <v>22.785714285714285</v>
      </c>
      <c r="Y12" s="16">
        <f t="shared" si="1"/>
        <v>27</v>
      </c>
      <c r="Z12" s="15">
        <f t="shared" si="2"/>
        <v>14</v>
      </c>
      <c r="AA12" s="15">
        <f t="shared" si="3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32">
        <v>23</v>
      </c>
      <c r="G13" s="33">
        <v>16</v>
      </c>
      <c r="H13" s="35">
        <v>20</v>
      </c>
      <c r="I13" s="35">
        <v>15</v>
      </c>
      <c r="J13" s="35">
        <v>19</v>
      </c>
      <c r="K13" s="35">
        <v>17</v>
      </c>
      <c r="L13" s="33">
        <v>18</v>
      </c>
      <c r="M13" s="33">
        <v>14.3</v>
      </c>
      <c r="N13" s="33">
        <v>15.5</v>
      </c>
      <c r="O13" s="33">
        <v>20</v>
      </c>
      <c r="P13" s="35">
        <v>20</v>
      </c>
      <c r="Q13" s="35">
        <v>22</v>
      </c>
      <c r="R13" s="33">
        <v>19</v>
      </c>
      <c r="S13" s="33">
        <v>13.6</v>
      </c>
      <c r="T13" s="33">
        <v>18.399999999999999</v>
      </c>
      <c r="U13" s="33">
        <v>13.4</v>
      </c>
      <c r="W13" s="15">
        <f t="shared" si="0"/>
        <v>13.4</v>
      </c>
      <c r="X13" s="16">
        <f t="shared" si="4"/>
        <v>17.762499999999999</v>
      </c>
      <c r="Y13" s="16">
        <f t="shared" si="1"/>
        <v>23</v>
      </c>
      <c r="Z13" s="15">
        <f t="shared" si="2"/>
        <v>16</v>
      </c>
      <c r="AA13" s="15">
        <f t="shared" si="3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3">
        <v>17</v>
      </c>
      <c r="G14" s="33">
        <v>14.5</v>
      </c>
      <c r="H14" s="35">
        <v>17</v>
      </c>
      <c r="I14" s="35">
        <v>16</v>
      </c>
      <c r="J14" s="35">
        <v>22</v>
      </c>
      <c r="K14" s="35">
        <v>17</v>
      </c>
      <c r="L14" s="33">
        <v>18.100000000000001</v>
      </c>
      <c r="M14" s="33">
        <v>14.6</v>
      </c>
      <c r="N14" s="33">
        <v>16.7</v>
      </c>
      <c r="O14" s="33">
        <v>18.600000000000001</v>
      </c>
      <c r="P14" s="35">
        <v>15</v>
      </c>
      <c r="Q14" s="35">
        <v>20</v>
      </c>
      <c r="R14" s="33">
        <v>18.7</v>
      </c>
      <c r="S14" s="33">
        <v>11.8</v>
      </c>
      <c r="T14" s="33">
        <v>16.899999999999999</v>
      </c>
      <c r="U14" s="33">
        <v>12.2</v>
      </c>
      <c r="W14" s="15">
        <f t="shared" si="0"/>
        <v>11.8</v>
      </c>
      <c r="X14" s="16">
        <f t="shared" si="4"/>
        <v>16.631249999999998</v>
      </c>
      <c r="Y14" s="16">
        <f t="shared" si="1"/>
        <v>22</v>
      </c>
      <c r="Z14" s="15">
        <f t="shared" si="2"/>
        <v>16</v>
      </c>
      <c r="AA14" s="15">
        <f t="shared" si="3"/>
        <v>16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3">
        <v>20</v>
      </c>
      <c r="G15" s="33">
        <v>15</v>
      </c>
      <c r="H15" s="35">
        <v>20</v>
      </c>
      <c r="I15" s="35">
        <v>13</v>
      </c>
      <c r="J15" s="35">
        <v>22</v>
      </c>
      <c r="K15" s="35">
        <v>16</v>
      </c>
      <c r="L15" s="33">
        <v>18.600000000000001</v>
      </c>
      <c r="M15" s="33">
        <v>15</v>
      </c>
      <c r="N15" s="33">
        <v>16.8</v>
      </c>
      <c r="O15" s="33">
        <v>18.399999999999999</v>
      </c>
      <c r="P15" s="35">
        <v>24</v>
      </c>
      <c r="Q15" s="35">
        <v>22</v>
      </c>
      <c r="R15" s="33">
        <v>18.5</v>
      </c>
      <c r="S15" s="33">
        <v>13.4</v>
      </c>
      <c r="T15" s="33">
        <v>17.899999999999999</v>
      </c>
      <c r="U15" s="33">
        <v>12.4</v>
      </c>
      <c r="W15" s="15">
        <f t="shared" si="0"/>
        <v>12.4</v>
      </c>
      <c r="X15" s="16">
        <f t="shared" si="4"/>
        <v>17.6875</v>
      </c>
      <c r="Y15" s="16">
        <f t="shared" si="1"/>
        <v>24</v>
      </c>
      <c r="Z15" s="15">
        <f t="shared" si="2"/>
        <v>16</v>
      </c>
      <c r="AA15" s="15">
        <f t="shared" si="3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3">
        <v>18</v>
      </c>
      <c r="G16" s="33">
        <v>14.5</v>
      </c>
      <c r="H16" s="35">
        <v>17</v>
      </c>
      <c r="I16" s="35">
        <v>16</v>
      </c>
      <c r="J16" s="35">
        <v>22</v>
      </c>
      <c r="K16" s="35">
        <v>16</v>
      </c>
      <c r="L16" s="33">
        <v>17.899999999999999</v>
      </c>
      <c r="M16" s="33">
        <v>14.2</v>
      </c>
      <c r="N16" s="33">
        <v>15.5</v>
      </c>
      <c r="O16" s="33">
        <v>18</v>
      </c>
      <c r="P16" s="33">
        <v>12.5</v>
      </c>
      <c r="Q16" s="35">
        <v>21</v>
      </c>
      <c r="R16" s="33">
        <v>17.7</v>
      </c>
      <c r="S16" s="33">
        <v>11.8</v>
      </c>
      <c r="T16" s="33">
        <v>17.3</v>
      </c>
      <c r="U16" s="33">
        <v>11.8</v>
      </c>
      <c r="W16" s="15">
        <f t="shared" si="0"/>
        <v>11.8</v>
      </c>
      <c r="X16" s="16">
        <f t="shared" si="4"/>
        <v>16.324999999999999</v>
      </c>
      <c r="Y16" s="16">
        <f t="shared" si="1"/>
        <v>22</v>
      </c>
      <c r="Z16" s="15">
        <f t="shared" si="2"/>
        <v>16</v>
      </c>
      <c r="AA16" s="15">
        <f t="shared" si="3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3"/>
      <c r="G17" s="33">
        <v>15</v>
      </c>
      <c r="H17" s="33">
        <v>14.5</v>
      </c>
      <c r="I17" s="35">
        <v>16</v>
      </c>
      <c r="J17" s="35">
        <v>18</v>
      </c>
      <c r="K17" s="35">
        <v>15</v>
      </c>
      <c r="L17" s="33">
        <v>16.5</v>
      </c>
      <c r="M17" s="33">
        <v>13.9</v>
      </c>
      <c r="N17" s="33">
        <v>14.8</v>
      </c>
      <c r="O17" s="33">
        <v>15.4</v>
      </c>
      <c r="P17" s="35">
        <v>18</v>
      </c>
      <c r="Q17" s="35">
        <v>21</v>
      </c>
      <c r="R17" s="33">
        <v>17.7</v>
      </c>
      <c r="S17" s="33">
        <v>13.8</v>
      </c>
      <c r="T17" s="33">
        <v>16.399999999999999</v>
      </c>
      <c r="U17" s="33">
        <v>12</v>
      </c>
      <c r="W17" s="16">
        <f t="shared" si="0"/>
        <v>12</v>
      </c>
      <c r="X17" s="16">
        <f t="shared" si="4"/>
        <v>15.866666666666667</v>
      </c>
      <c r="Y17" s="16">
        <f t="shared" si="1"/>
        <v>21</v>
      </c>
      <c r="Z17" s="15">
        <f t="shared" si="2"/>
        <v>15</v>
      </c>
      <c r="AA17" s="15">
        <f t="shared" si="3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3">
        <v>17.5</v>
      </c>
      <c r="G18" s="33">
        <v>15.5</v>
      </c>
      <c r="H18" s="35">
        <v>16</v>
      </c>
      <c r="I18" s="35">
        <v>24</v>
      </c>
      <c r="J18" s="35">
        <v>20</v>
      </c>
      <c r="K18" s="35">
        <v>15</v>
      </c>
      <c r="L18" s="33">
        <v>17.600000000000001</v>
      </c>
      <c r="M18" s="33">
        <v>15.5</v>
      </c>
      <c r="N18" s="33">
        <v>16</v>
      </c>
      <c r="O18" s="33">
        <v>19.5</v>
      </c>
      <c r="P18" s="35">
        <v>20</v>
      </c>
      <c r="Q18" s="35">
        <v>21</v>
      </c>
      <c r="R18" s="33">
        <v>17.3</v>
      </c>
      <c r="S18" s="33">
        <v>12</v>
      </c>
      <c r="T18" s="33">
        <v>16.5</v>
      </c>
      <c r="U18" s="33">
        <v>11.5</v>
      </c>
      <c r="W18" s="15">
        <f t="shared" si="0"/>
        <v>11.5</v>
      </c>
      <c r="X18" s="16">
        <f t="shared" si="4"/>
        <v>17.181249999999999</v>
      </c>
      <c r="Y18" s="16">
        <f t="shared" si="1"/>
        <v>24</v>
      </c>
      <c r="Z18" s="15">
        <f t="shared" si="2"/>
        <v>16</v>
      </c>
      <c r="AA18" s="15">
        <f t="shared" si="3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3">
        <v>19</v>
      </c>
      <c r="G19" s="33">
        <v>15</v>
      </c>
      <c r="H19" s="35">
        <v>23</v>
      </c>
      <c r="I19" s="35">
        <v>15</v>
      </c>
      <c r="J19" s="35">
        <v>24</v>
      </c>
      <c r="K19" s="35">
        <v>15</v>
      </c>
      <c r="L19" s="33">
        <v>17.3</v>
      </c>
      <c r="M19" s="33">
        <v>15.1</v>
      </c>
      <c r="N19" s="33">
        <v>16.5</v>
      </c>
      <c r="O19" s="33">
        <v>18.7</v>
      </c>
      <c r="P19" s="35">
        <v>16</v>
      </c>
      <c r="Q19" s="35">
        <v>19</v>
      </c>
      <c r="R19" s="33">
        <v>17.399999999999999</v>
      </c>
      <c r="S19" s="33">
        <v>12.7</v>
      </c>
      <c r="T19" s="33">
        <v>16.7</v>
      </c>
      <c r="U19" s="33">
        <v>11.7</v>
      </c>
      <c r="W19" s="16">
        <f t="shared" si="0"/>
        <v>11.7</v>
      </c>
      <c r="X19" s="16">
        <f t="shared" si="4"/>
        <v>17.006249999999998</v>
      </c>
      <c r="Y19" s="16">
        <f t="shared" si="1"/>
        <v>24</v>
      </c>
      <c r="Z19" s="15">
        <f t="shared" si="2"/>
        <v>16</v>
      </c>
      <c r="AA19" s="15">
        <f t="shared" si="3"/>
        <v>16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47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/>
      <c r="D23" s="90"/>
      <c r="E23" s="91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4:E24"/>
    <mergeCell ref="C21:E21"/>
    <mergeCell ref="C23:E23"/>
    <mergeCell ref="C22:E22"/>
  </mergeCells>
  <conditionalFormatting sqref="I3">
    <cfRule type="cellIs" dxfId="15" priority="2" operator="lessThan">
      <formula>1</formula>
    </cfRule>
  </conditionalFormatting>
  <conditionalFormatting sqref="F3:U19">
    <cfRule type="containsBlanks" dxfId="14" priority="1">
      <formula>LEN(TRIM(F3))=0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1&amp;C&amp;"Times New Roman,Regular"&amp;12Temperature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44"/>
  <sheetViews>
    <sheetView zoomScale="80" zoomScaleNormal="80" workbookViewId="0"/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9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20" width="12.140625" style="2" bestFit="1" customWidth="1"/>
    <col min="21" max="21" width="12.28515625" style="2" bestFit="1" customWidth="1"/>
    <col min="22" max="22" width="6.7109375" style="2" customWidth="1"/>
    <col min="23" max="23" width="9.140625" style="2"/>
    <col min="24" max="24" width="9.140625" style="2" customWidth="1"/>
    <col min="25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  <c r="V1" s="28"/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V2" s="9"/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4">
        <v>140</v>
      </c>
      <c r="G3" s="34">
        <v>120</v>
      </c>
      <c r="H3" s="34">
        <v>150</v>
      </c>
      <c r="I3" s="37">
        <v>150</v>
      </c>
      <c r="J3" s="34">
        <v>165</v>
      </c>
      <c r="K3" s="34">
        <v>140</v>
      </c>
      <c r="L3" s="34">
        <v>167</v>
      </c>
      <c r="M3" s="34">
        <v>154</v>
      </c>
      <c r="N3" s="34">
        <v>158.9</v>
      </c>
      <c r="O3" s="37">
        <v>162</v>
      </c>
      <c r="P3" s="34">
        <v>160</v>
      </c>
      <c r="Q3" s="34">
        <v>130</v>
      </c>
      <c r="R3" s="34">
        <v>161</v>
      </c>
      <c r="S3" s="34">
        <v>145</v>
      </c>
      <c r="T3" s="35">
        <v>151</v>
      </c>
      <c r="U3" s="35">
        <v>139</v>
      </c>
      <c r="V3" s="33"/>
      <c r="W3" s="15">
        <f t="shared" ref="W3:W19" si="0">MIN(F3:U3)</f>
        <v>120</v>
      </c>
      <c r="X3" s="27">
        <f>SUM(F3:U3)/Z3</f>
        <v>149.55625000000001</v>
      </c>
      <c r="Y3" s="15">
        <f t="shared" ref="Y3:Y19" si="1">MAX(F3:U3)</f>
        <v>167</v>
      </c>
      <c r="Z3" s="15">
        <f t="shared" ref="Z3:Z19" si="2">COUNT(F3:U3)</f>
        <v>16</v>
      </c>
      <c r="AA3" s="15">
        <f t="shared" ref="AA3:AA19" si="3"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4">
        <v>240</v>
      </c>
      <c r="G4" s="34">
        <v>280</v>
      </c>
      <c r="H4" s="34">
        <v>210</v>
      </c>
      <c r="I4" s="34">
        <v>300</v>
      </c>
      <c r="J4" s="34">
        <v>282</v>
      </c>
      <c r="K4" s="34">
        <v>240</v>
      </c>
      <c r="L4" s="34">
        <v>231</v>
      </c>
      <c r="M4" s="34">
        <v>381</v>
      </c>
      <c r="N4" s="34">
        <v>294.60000000000002</v>
      </c>
      <c r="O4" s="34">
        <v>328</v>
      </c>
      <c r="P4" s="34">
        <v>230</v>
      </c>
      <c r="Q4" s="34">
        <v>250</v>
      </c>
      <c r="R4" s="34">
        <v>258</v>
      </c>
      <c r="S4" s="34">
        <v>260</v>
      </c>
      <c r="T4" s="35">
        <v>191</v>
      </c>
      <c r="U4" s="35">
        <v>270</v>
      </c>
      <c r="V4" s="33"/>
      <c r="W4" s="15">
        <f t="shared" si="0"/>
        <v>191</v>
      </c>
      <c r="X4" s="27">
        <f t="shared" ref="X4:X19" si="4">SUM(F4:U4)/Z4</f>
        <v>265.35000000000002</v>
      </c>
      <c r="Y4" s="15">
        <f t="shared" si="1"/>
        <v>381</v>
      </c>
      <c r="Z4" s="15">
        <f t="shared" si="2"/>
        <v>16</v>
      </c>
      <c r="AA4" s="15">
        <f t="shared" si="3"/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4">
        <v>220</v>
      </c>
      <c r="G5" s="34">
        <v>220</v>
      </c>
      <c r="H5" s="34">
        <v>190</v>
      </c>
      <c r="I5" s="34">
        <v>260</v>
      </c>
      <c r="J5" s="34">
        <v>245</v>
      </c>
      <c r="K5" s="34">
        <v>220</v>
      </c>
      <c r="L5" s="34">
        <v>247</v>
      </c>
      <c r="M5" s="34">
        <v>268</v>
      </c>
      <c r="N5" s="34">
        <v>246.6</v>
      </c>
      <c r="O5" s="34">
        <v>280</v>
      </c>
      <c r="P5" s="34">
        <v>250</v>
      </c>
      <c r="Q5" s="34">
        <v>230</v>
      </c>
      <c r="R5" s="34">
        <v>246</v>
      </c>
      <c r="S5" s="34">
        <v>233</v>
      </c>
      <c r="T5" s="35">
        <v>170</v>
      </c>
      <c r="U5" s="35">
        <v>229</v>
      </c>
      <c r="V5" s="33"/>
      <c r="W5" s="15">
        <f t="shared" si="0"/>
        <v>170</v>
      </c>
      <c r="X5" s="27">
        <f t="shared" si="4"/>
        <v>234.66249999999999</v>
      </c>
      <c r="Y5" s="15">
        <f t="shared" si="1"/>
        <v>280</v>
      </c>
      <c r="Z5" s="15">
        <f t="shared" si="2"/>
        <v>16</v>
      </c>
      <c r="AA5" s="15">
        <f t="shared" si="3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4">
        <v>90</v>
      </c>
      <c r="G6" s="34">
        <v>90</v>
      </c>
      <c r="H6" s="34">
        <v>80</v>
      </c>
      <c r="I6" s="34">
        <v>100</v>
      </c>
      <c r="J6" s="34">
        <v>82</v>
      </c>
      <c r="K6" s="34">
        <v>80</v>
      </c>
      <c r="L6" s="34">
        <v>95</v>
      </c>
      <c r="M6" s="34">
        <v>102</v>
      </c>
      <c r="N6" s="33">
        <v>100</v>
      </c>
      <c r="O6" s="34">
        <v>118</v>
      </c>
      <c r="P6" s="34">
        <v>90</v>
      </c>
      <c r="Q6" s="34">
        <v>80</v>
      </c>
      <c r="R6" s="34">
        <v>103</v>
      </c>
      <c r="S6" s="34">
        <v>122</v>
      </c>
      <c r="T6" s="35">
        <v>79</v>
      </c>
      <c r="U6" s="35">
        <v>97</v>
      </c>
      <c r="V6" s="33"/>
      <c r="W6" s="15">
        <f t="shared" si="0"/>
        <v>79</v>
      </c>
      <c r="X6" s="27">
        <f t="shared" si="4"/>
        <v>94.25</v>
      </c>
      <c r="Y6" s="15">
        <f t="shared" si="1"/>
        <v>122</v>
      </c>
      <c r="Z6" s="15">
        <f t="shared" si="2"/>
        <v>16</v>
      </c>
      <c r="AA6" s="15">
        <f t="shared" si="3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38">
        <v>100</v>
      </c>
      <c r="G7" s="38">
        <v>125</v>
      </c>
      <c r="H7" s="38">
        <v>110</v>
      </c>
      <c r="I7" s="38">
        <v>140</v>
      </c>
      <c r="J7" s="38">
        <v>127</v>
      </c>
      <c r="K7" s="38">
        <v>140</v>
      </c>
      <c r="L7" s="38">
        <v>150</v>
      </c>
      <c r="M7" s="38">
        <v>146</v>
      </c>
      <c r="N7" s="42">
        <v>127</v>
      </c>
      <c r="O7" s="38">
        <v>154</v>
      </c>
      <c r="P7" s="38">
        <v>122</v>
      </c>
      <c r="Q7" s="38">
        <v>100</v>
      </c>
      <c r="R7" s="38">
        <v>142</v>
      </c>
      <c r="S7" s="38">
        <v>119</v>
      </c>
      <c r="T7" s="43">
        <v>102</v>
      </c>
      <c r="U7" s="43">
        <v>120</v>
      </c>
      <c r="V7" s="42"/>
      <c r="W7" s="24">
        <f t="shared" si="0"/>
        <v>100</v>
      </c>
      <c r="X7" s="72">
        <f t="shared" si="4"/>
        <v>126.5</v>
      </c>
      <c r="Y7" s="24">
        <f t="shared" si="1"/>
        <v>154</v>
      </c>
      <c r="Z7" s="24">
        <f t="shared" si="2"/>
        <v>16</v>
      </c>
      <c r="AA7" s="24">
        <f t="shared" si="3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4">
        <v>140</v>
      </c>
      <c r="G8" s="34">
        <v>170</v>
      </c>
      <c r="H8" s="34">
        <v>130</v>
      </c>
      <c r="I8" s="34">
        <v>150</v>
      </c>
      <c r="J8" s="34">
        <v>185</v>
      </c>
      <c r="K8" s="34">
        <v>170</v>
      </c>
      <c r="L8" s="34">
        <v>83</v>
      </c>
      <c r="M8" s="34">
        <v>186</v>
      </c>
      <c r="N8" s="34">
        <v>180.2</v>
      </c>
      <c r="O8" s="34">
        <v>226</v>
      </c>
      <c r="P8" s="34">
        <v>160</v>
      </c>
      <c r="Q8" s="34">
        <v>140</v>
      </c>
      <c r="R8" s="34">
        <v>176</v>
      </c>
      <c r="S8" s="34">
        <v>176</v>
      </c>
      <c r="T8" s="35">
        <v>108</v>
      </c>
      <c r="U8" s="35">
        <v>236</v>
      </c>
      <c r="V8" s="33"/>
      <c r="W8" s="15">
        <f t="shared" si="0"/>
        <v>83</v>
      </c>
      <c r="X8" s="27">
        <f t="shared" si="4"/>
        <v>163.51249999999999</v>
      </c>
      <c r="Y8" s="15">
        <f t="shared" si="1"/>
        <v>236</v>
      </c>
      <c r="Z8" s="15">
        <f t="shared" si="2"/>
        <v>16</v>
      </c>
      <c r="AA8" s="15">
        <f t="shared" si="3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9"/>
      <c r="G9" s="34">
        <v>340</v>
      </c>
      <c r="H9" s="34">
        <v>160</v>
      </c>
      <c r="I9" s="34">
        <v>330</v>
      </c>
      <c r="J9" s="34">
        <v>358</v>
      </c>
      <c r="K9" s="34">
        <v>340</v>
      </c>
      <c r="L9" s="34">
        <v>332</v>
      </c>
      <c r="M9" s="34">
        <v>343</v>
      </c>
      <c r="N9" s="34">
        <v>352.7</v>
      </c>
      <c r="O9" s="34">
        <v>342</v>
      </c>
      <c r="P9" s="34">
        <v>380</v>
      </c>
      <c r="Q9" s="34">
        <v>350</v>
      </c>
      <c r="R9" s="34">
        <v>316</v>
      </c>
      <c r="S9" s="34">
        <v>317</v>
      </c>
      <c r="T9" s="35">
        <v>228</v>
      </c>
      <c r="U9" s="35">
        <v>143</v>
      </c>
      <c r="V9" s="33"/>
      <c r="W9" s="15">
        <f t="shared" si="0"/>
        <v>143</v>
      </c>
      <c r="X9" s="27">
        <f t="shared" si="4"/>
        <v>308.77999999999997</v>
      </c>
      <c r="Y9" s="27">
        <f t="shared" si="1"/>
        <v>380</v>
      </c>
      <c r="Z9" s="15">
        <f t="shared" si="2"/>
        <v>15</v>
      </c>
      <c r="AA9" s="15">
        <f t="shared" si="3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9"/>
      <c r="G10" s="34">
        <v>210</v>
      </c>
      <c r="H10" s="34">
        <v>138</v>
      </c>
      <c r="I10" s="34">
        <v>260</v>
      </c>
      <c r="J10" s="34">
        <v>227</v>
      </c>
      <c r="K10" s="34">
        <v>220</v>
      </c>
      <c r="L10" s="34">
        <v>188</v>
      </c>
      <c r="M10" s="34">
        <v>217</v>
      </c>
      <c r="N10" s="34">
        <v>184.9</v>
      </c>
      <c r="O10" s="34">
        <v>141</v>
      </c>
      <c r="P10" s="34">
        <v>200</v>
      </c>
      <c r="Q10" s="34">
        <v>200</v>
      </c>
      <c r="R10" s="34">
        <v>187</v>
      </c>
      <c r="S10" s="34">
        <v>211</v>
      </c>
      <c r="T10" s="35">
        <v>132</v>
      </c>
      <c r="U10" s="35">
        <v>169</v>
      </c>
      <c r="V10" s="33"/>
      <c r="W10" s="15">
        <f t="shared" si="0"/>
        <v>132</v>
      </c>
      <c r="X10" s="27">
        <f t="shared" si="4"/>
        <v>192.32666666666668</v>
      </c>
      <c r="Y10" s="15">
        <f t="shared" si="1"/>
        <v>260</v>
      </c>
      <c r="Z10" s="15">
        <f t="shared" si="2"/>
        <v>15</v>
      </c>
      <c r="AA10" s="15">
        <f t="shared" si="3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9"/>
      <c r="G11" s="34">
        <v>210</v>
      </c>
      <c r="H11" s="34">
        <v>150</v>
      </c>
      <c r="I11" s="34">
        <v>260</v>
      </c>
      <c r="J11" s="34">
        <v>220</v>
      </c>
      <c r="K11" s="34">
        <v>200</v>
      </c>
      <c r="L11" s="34">
        <v>190</v>
      </c>
      <c r="M11" s="34">
        <v>181</v>
      </c>
      <c r="N11" s="34">
        <v>42.4</v>
      </c>
      <c r="O11" s="34">
        <v>220</v>
      </c>
      <c r="P11" s="34">
        <v>210</v>
      </c>
      <c r="Q11" s="34">
        <v>200</v>
      </c>
      <c r="R11" s="34">
        <v>185</v>
      </c>
      <c r="S11" s="34">
        <v>173</v>
      </c>
      <c r="T11" s="35">
        <v>146</v>
      </c>
      <c r="U11" s="35">
        <v>175</v>
      </c>
      <c r="V11" s="33"/>
      <c r="W11" s="15">
        <f t="shared" si="0"/>
        <v>42.4</v>
      </c>
      <c r="X11" s="27">
        <f t="shared" si="4"/>
        <v>184.16</v>
      </c>
      <c r="Y11" s="15">
        <f t="shared" si="1"/>
        <v>260</v>
      </c>
      <c r="Z11" s="15">
        <f t="shared" si="2"/>
        <v>15</v>
      </c>
      <c r="AA11" s="15">
        <f t="shared" si="3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39">
        <v>100</v>
      </c>
      <c r="G12" s="34">
        <v>100</v>
      </c>
      <c r="H12" s="34">
        <v>120</v>
      </c>
      <c r="I12" s="34"/>
      <c r="J12" s="34">
        <v>100</v>
      </c>
      <c r="K12" s="34">
        <v>80</v>
      </c>
      <c r="L12" s="34">
        <v>93</v>
      </c>
      <c r="M12" s="34">
        <v>111</v>
      </c>
      <c r="N12" s="34">
        <v>131.6</v>
      </c>
      <c r="O12" s="34"/>
      <c r="P12" s="34">
        <v>140</v>
      </c>
      <c r="Q12" s="34">
        <v>80</v>
      </c>
      <c r="R12" s="34">
        <v>112</v>
      </c>
      <c r="S12" s="34">
        <v>95</v>
      </c>
      <c r="T12" s="35">
        <v>95</v>
      </c>
      <c r="U12" s="35">
        <v>103</v>
      </c>
      <c r="V12" s="33"/>
      <c r="W12" s="15">
        <f t="shared" si="0"/>
        <v>80</v>
      </c>
      <c r="X12" s="27">
        <f t="shared" si="4"/>
        <v>104.32857142857142</v>
      </c>
      <c r="Y12" s="15">
        <f t="shared" si="1"/>
        <v>140</v>
      </c>
      <c r="Z12" s="15">
        <f t="shared" si="2"/>
        <v>14</v>
      </c>
      <c r="AA12" s="15">
        <f t="shared" si="3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39">
        <v>110</v>
      </c>
      <c r="G13" s="34">
        <v>130</v>
      </c>
      <c r="H13" s="34">
        <v>110</v>
      </c>
      <c r="I13" s="34">
        <v>140</v>
      </c>
      <c r="J13" s="34">
        <v>148</v>
      </c>
      <c r="K13" s="34">
        <v>120</v>
      </c>
      <c r="L13" s="34">
        <v>121</v>
      </c>
      <c r="M13" s="34">
        <v>127</v>
      </c>
      <c r="N13" s="34">
        <v>148.1</v>
      </c>
      <c r="O13" s="34">
        <v>158</v>
      </c>
      <c r="P13" s="34">
        <v>130</v>
      </c>
      <c r="Q13" s="34">
        <v>90</v>
      </c>
      <c r="R13" s="34">
        <v>120</v>
      </c>
      <c r="S13" s="34">
        <v>125</v>
      </c>
      <c r="T13" s="35">
        <v>91</v>
      </c>
      <c r="U13" s="35">
        <v>120</v>
      </c>
      <c r="V13" s="33"/>
      <c r="W13" s="15">
        <f t="shared" si="0"/>
        <v>90</v>
      </c>
      <c r="X13" s="27">
        <f t="shared" si="4"/>
        <v>124.25624999999999</v>
      </c>
      <c r="Y13" s="15">
        <f t="shared" si="1"/>
        <v>158</v>
      </c>
      <c r="Z13" s="15">
        <f t="shared" si="2"/>
        <v>16</v>
      </c>
      <c r="AA13" s="15">
        <f t="shared" si="3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4">
        <v>140</v>
      </c>
      <c r="G14" s="34">
        <v>150</v>
      </c>
      <c r="H14" s="34">
        <v>112</v>
      </c>
      <c r="I14" s="34">
        <v>200</v>
      </c>
      <c r="J14" s="34">
        <v>145</v>
      </c>
      <c r="K14" s="34">
        <v>150</v>
      </c>
      <c r="L14" s="34">
        <v>124</v>
      </c>
      <c r="M14" s="34">
        <v>154</v>
      </c>
      <c r="N14" s="34">
        <v>177.8</v>
      </c>
      <c r="O14" s="34">
        <v>204</v>
      </c>
      <c r="P14" s="34">
        <v>140</v>
      </c>
      <c r="Q14" s="34">
        <v>120</v>
      </c>
      <c r="R14" s="34">
        <v>136</v>
      </c>
      <c r="S14" s="34">
        <v>144</v>
      </c>
      <c r="T14" s="35">
        <v>99</v>
      </c>
      <c r="U14" s="35">
        <v>133</v>
      </c>
      <c r="V14" s="33"/>
      <c r="W14" s="15">
        <f t="shared" si="0"/>
        <v>99</v>
      </c>
      <c r="X14" s="27">
        <f t="shared" si="4"/>
        <v>145.55000000000001</v>
      </c>
      <c r="Y14" s="15">
        <f t="shared" si="1"/>
        <v>204</v>
      </c>
      <c r="Z14" s="15">
        <f t="shared" si="2"/>
        <v>16</v>
      </c>
      <c r="AA14" s="15">
        <f t="shared" si="3"/>
        <v>16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4">
        <v>110</v>
      </c>
      <c r="G15" s="34">
        <v>140</v>
      </c>
      <c r="H15" s="34">
        <v>100</v>
      </c>
      <c r="I15" s="34">
        <v>180</v>
      </c>
      <c r="J15" s="34">
        <v>120</v>
      </c>
      <c r="K15" s="34">
        <v>136</v>
      </c>
      <c r="L15" s="34">
        <v>143</v>
      </c>
      <c r="M15" s="34">
        <v>147</v>
      </c>
      <c r="N15" s="33">
        <v>119</v>
      </c>
      <c r="O15" s="34">
        <v>170</v>
      </c>
      <c r="P15" s="34">
        <v>180</v>
      </c>
      <c r="Q15" s="34">
        <v>100</v>
      </c>
      <c r="R15" s="34">
        <v>130</v>
      </c>
      <c r="S15" s="34">
        <v>136</v>
      </c>
      <c r="T15" s="35">
        <v>95</v>
      </c>
      <c r="U15" s="35">
        <v>148</v>
      </c>
      <c r="V15" s="33"/>
      <c r="W15" s="15">
        <f t="shared" si="0"/>
        <v>95</v>
      </c>
      <c r="X15" s="27">
        <f t="shared" si="4"/>
        <v>134.625</v>
      </c>
      <c r="Y15" s="15">
        <f t="shared" si="1"/>
        <v>180</v>
      </c>
      <c r="Z15" s="15">
        <f t="shared" si="2"/>
        <v>16</v>
      </c>
      <c r="AA15" s="15">
        <f t="shared" si="3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4">
        <v>150</v>
      </c>
      <c r="G16" s="34">
        <v>170</v>
      </c>
      <c r="H16" s="34">
        <v>130</v>
      </c>
      <c r="I16" s="34">
        <v>200</v>
      </c>
      <c r="J16" s="34">
        <v>150</v>
      </c>
      <c r="K16" s="34">
        <v>150</v>
      </c>
      <c r="L16" s="34">
        <v>149</v>
      </c>
      <c r="M16" s="34">
        <v>173</v>
      </c>
      <c r="N16" s="34">
        <v>163.4</v>
      </c>
      <c r="O16" s="34">
        <v>126</v>
      </c>
      <c r="P16" s="34">
        <v>162</v>
      </c>
      <c r="Q16" s="34">
        <v>130</v>
      </c>
      <c r="R16" s="34">
        <v>139</v>
      </c>
      <c r="S16" s="34">
        <v>151</v>
      </c>
      <c r="T16" s="35">
        <v>105</v>
      </c>
      <c r="U16" s="35">
        <v>158</v>
      </c>
      <c r="V16" s="33"/>
      <c r="W16" s="15">
        <f t="shared" si="0"/>
        <v>105</v>
      </c>
      <c r="X16" s="27">
        <f t="shared" si="4"/>
        <v>150.4</v>
      </c>
      <c r="Y16" s="15">
        <f t="shared" si="1"/>
        <v>200</v>
      </c>
      <c r="Z16" s="15">
        <f t="shared" si="2"/>
        <v>16</v>
      </c>
      <c r="AA16" s="15">
        <f t="shared" si="3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4"/>
      <c r="G17" s="34">
        <v>330</v>
      </c>
      <c r="H17" s="34">
        <v>210</v>
      </c>
      <c r="I17" s="34">
        <v>300</v>
      </c>
      <c r="J17" s="34">
        <v>330</v>
      </c>
      <c r="K17" s="34">
        <v>320</v>
      </c>
      <c r="L17" s="34">
        <v>304</v>
      </c>
      <c r="M17" s="34">
        <v>280</v>
      </c>
      <c r="N17" s="33">
        <v>359</v>
      </c>
      <c r="O17" s="34">
        <v>332</v>
      </c>
      <c r="P17" s="34">
        <v>330</v>
      </c>
      <c r="Q17" s="34">
        <v>320</v>
      </c>
      <c r="R17" s="34">
        <v>315</v>
      </c>
      <c r="S17" s="34">
        <v>331</v>
      </c>
      <c r="T17" s="35">
        <v>246</v>
      </c>
      <c r="U17" s="35">
        <v>318</v>
      </c>
      <c r="V17" s="33"/>
      <c r="W17" s="15">
        <f t="shared" si="0"/>
        <v>210</v>
      </c>
      <c r="X17" s="27">
        <f t="shared" si="4"/>
        <v>308.33333333333331</v>
      </c>
      <c r="Y17" s="15">
        <f t="shared" si="1"/>
        <v>359</v>
      </c>
      <c r="Z17" s="15">
        <f t="shared" si="2"/>
        <v>15</v>
      </c>
      <c r="AA17" s="15">
        <f t="shared" si="3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4">
        <v>170</v>
      </c>
      <c r="G18" s="34">
        <v>240</v>
      </c>
      <c r="H18" s="34">
        <v>150</v>
      </c>
      <c r="I18" s="34">
        <v>250</v>
      </c>
      <c r="J18" s="34">
        <v>199</v>
      </c>
      <c r="K18" s="34">
        <v>180</v>
      </c>
      <c r="L18" s="34">
        <v>154</v>
      </c>
      <c r="M18" s="34">
        <v>185</v>
      </c>
      <c r="N18" s="34">
        <v>222.8</v>
      </c>
      <c r="O18" s="34">
        <v>254</v>
      </c>
      <c r="P18" s="34">
        <v>180</v>
      </c>
      <c r="Q18" s="34">
        <v>160</v>
      </c>
      <c r="R18" s="34">
        <v>164</v>
      </c>
      <c r="S18" s="34">
        <v>212</v>
      </c>
      <c r="T18" s="35">
        <v>126</v>
      </c>
      <c r="U18" s="35">
        <v>174</v>
      </c>
      <c r="V18" s="33"/>
      <c r="W18" s="15">
        <f t="shared" si="0"/>
        <v>126</v>
      </c>
      <c r="X18" s="27">
        <f t="shared" si="4"/>
        <v>188.8</v>
      </c>
      <c r="Y18" s="15">
        <f t="shared" si="1"/>
        <v>254</v>
      </c>
      <c r="Z18" s="15">
        <f t="shared" si="2"/>
        <v>16</v>
      </c>
      <c r="AA18" s="15">
        <f t="shared" si="3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4">
        <v>170</v>
      </c>
      <c r="G19" s="34">
        <v>220</v>
      </c>
      <c r="H19" s="34">
        <v>180</v>
      </c>
      <c r="I19" s="34">
        <v>240</v>
      </c>
      <c r="J19" s="34">
        <v>201</v>
      </c>
      <c r="K19" s="34">
        <v>200</v>
      </c>
      <c r="L19" s="34">
        <v>195</v>
      </c>
      <c r="M19" s="34">
        <v>188</v>
      </c>
      <c r="N19" s="34">
        <v>161.4</v>
      </c>
      <c r="O19" s="34">
        <v>240</v>
      </c>
      <c r="P19" s="34">
        <v>180</v>
      </c>
      <c r="Q19" s="34">
        <v>170</v>
      </c>
      <c r="R19" s="34">
        <v>160</v>
      </c>
      <c r="S19" s="34">
        <v>203</v>
      </c>
      <c r="T19" s="35">
        <v>126</v>
      </c>
      <c r="U19" s="35">
        <v>171</v>
      </c>
      <c r="V19" s="33"/>
      <c r="W19" s="15">
        <f t="shared" si="0"/>
        <v>126</v>
      </c>
      <c r="X19" s="27">
        <f t="shared" si="4"/>
        <v>187.83750000000001</v>
      </c>
      <c r="Y19" s="15">
        <f t="shared" si="1"/>
        <v>240</v>
      </c>
      <c r="Z19" s="15">
        <f t="shared" si="2"/>
        <v>16</v>
      </c>
      <c r="AA19" s="15">
        <f t="shared" si="3"/>
        <v>16</v>
      </c>
    </row>
    <row r="20" spans="1:27" s="18" customFormat="1" x14ac:dyDescent="0.25">
      <c r="A20" s="17"/>
      <c r="B20" s="17"/>
      <c r="D20" s="26"/>
      <c r="E20" s="1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48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/>
      <c r="D23" s="90"/>
      <c r="E23" s="91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4:E24"/>
    <mergeCell ref="C21:E21"/>
    <mergeCell ref="C23:E23"/>
    <mergeCell ref="C22:E22"/>
  </mergeCells>
  <conditionalFormatting sqref="I3">
    <cfRule type="cellIs" dxfId="13" priority="3" operator="lessThan">
      <formula>1</formula>
    </cfRule>
  </conditionalFormatting>
  <conditionalFormatting sqref="F3:S19">
    <cfRule type="containsBlanks" dxfId="12" priority="2">
      <formula>LEN(TRIM(F3))=0</formula>
    </cfRule>
  </conditionalFormatting>
  <conditionalFormatting sqref="T3:U19">
    <cfRule type="containsBlanks" dxfId="11" priority="1">
      <formula>LEN(TRIM(T3))=0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2&amp;C&amp;"Times New Roman,Regular"&amp;12Conductivity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44"/>
  <sheetViews>
    <sheetView zoomScale="80" zoomScaleNormal="80" workbookViewId="0"/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9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19" width="12.140625" style="2" bestFit="1" customWidth="1"/>
    <col min="20" max="21" width="12.140625" style="2" customWidth="1"/>
    <col min="22" max="22" width="6.7109375" style="2" customWidth="1"/>
    <col min="23" max="23" width="9.5703125" style="2" bestFit="1" customWidth="1"/>
    <col min="24" max="24" width="9.5703125" style="2" customWidth="1"/>
    <col min="25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5">
        <v>60</v>
      </c>
      <c r="G3" s="35">
        <v>20</v>
      </c>
      <c r="H3" s="35">
        <v>20</v>
      </c>
      <c r="I3" s="68">
        <v>10</v>
      </c>
      <c r="J3" s="35">
        <v>30</v>
      </c>
      <c r="K3" s="35">
        <v>40</v>
      </c>
      <c r="L3" s="45">
        <v>10</v>
      </c>
      <c r="M3" s="45">
        <v>10</v>
      </c>
      <c r="N3" s="45">
        <v>10</v>
      </c>
      <c r="O3" s="68">
        <v>10</v>
      </c>
      <c r="P3" s="35">
        <v>60</v>
      </c>
      <c r="Q3" s="35">
        <v>30</v>
      </c>
      <c r="R3" s="45">
        <v>10</v>
      </c>
      <c r="S3" s="45">
        <v>10</v>
      </c>
      <c r="T3" s="35">
        <v>20</v>
      </c>
      <c r="U3" s="35">
        <v>50</v>
      </c>
      <c r="W3" s="56">
        <f t="shared" ref="W3:W19" si="0">MIN(F3:U3)</f>
        <v>10</v>
      </c>
      <c r="X3" s="62">
        <f>SUM(F3:U3)/Z3</f>
        <v>25</v>
      </c>
      <c r="Y3" s="27">
        <f t="shared" ref="Y3:Y19" si="1">MAX(F3:U3)</f>
        <v>60</v>
      </c>
      <c r="Z3" s="15">
        <f t="shared" ref="Z3:Z19" si="2">COUNT(F3:U3)</f>
        <v>16</v>
      </c>
      <c r="AA3" s="15">
        <f t="shared" ref="AA3:AA19" si="3"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5">
        <v>80</v>
      </c>
      <c r="G4" s="35">
        <v>30</v>
      </c>
      <c r="H4" s="35">
        <v>40</v>
      </c>
      <c r="I4" s="45">
        <v>10</v>
      </c>
      <c r="J4" s="35">
        <v>50</v>
      </c>
      <c r="K4" s="35">
        <v>20</v>
      </c>
      <c r="L4" s="35">
        <v>40</v>
      </c>
      <c r="M4" s="45">
        <v>10</v>
      </c>
      <c r="N4" s="35">
        <v>100</v>
      </c>
      <c r="O4" s="35">
        <v>40</v>
      </c>
      <c r="P4" s="35">
        <v>40</v>
      </c>
      <c r="Q4" s="35">
        <v>60</v>
      </c>
      <c r="R4" s="45">
        <v>10</v>
      </c>
      <c r="S4" s="35">
        <v>60</v>
      </c>
      <c r="T4" s="35">
        <v>40</v>
      </c>
      <c r="U4" s="35">
        <v>110</v>
      </c>
      <c r="W4" s="56">
        <f t="shared" si="0"/>
        <v>10</v>
      </c>
      <c r="X4" s="62">
        <f t="shared" ref="X4:X19" si="4">SUM(F4:U4)/Z4</f>
        <v>46.25</v>
      </c>
      <c r="Y4" s="27">
        <f t="shared" si="1"/>
        <v>110</v>
      </c>
      <c r="Z4" s="15">
        <f t="shared" si="2"/>
        <v>16</v>
      </c>
      <c r="AA4" s="15">
        <f t="shared" si="3"/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45">
        <v>50</v>
      </c>
      <c r="G5" s="35">
        <v>40</v>
      </c>
      <c r="H5" s="35">
        <v>50</v>
      </c>
      <c r="I5" s="45">
        <v>10</v>
      </c>
      <c r="J5" s="35">
        <v>20</v>
      </c>
      <c r="K5" s="35">
        <v>90</v>
      </c>
      <c r="L5" s="35">
        <v>70</v>
      </c>
      <c r="M5" s="35">
        <v>60</v>
      </c>
      <c r="N5" s="45">
        <v>10</v>
      </c>
      <c r="O5" s="35">
        <v>20</v>
      </c>
      <c r="P5" s="35">
        <v>80</v>
      </c>
      <c r="Q5" s="35">
        <v>30</v>
      </c>
      <c r="R5" s="45">
        <v>10</v>
      </c>
      <c r="S5" s="35">
        <v>20</v>
      </c>
      <c r="T5" s="35">
        <v>60</v>
      </c>
      <c r="U5" s="35">
        <v>40</v>
      </c>
      <c r="W5" s="57">
        <f t="shared" si="0"/>
        <v>10</v>
      </c>
      <c r="X5" s="62">
        <f t="shared" si="4"/>
        <v>41.25</v>
      </c>
      <c r="Y5" s="15">
        <f t="shared" si="1"/>
        <v>90</v>
      </c>
      <c r="Z5" s="15">
        <f t="shared" si="2"/>
        <v>16</v>
      </c>
      <c r="AA5" s="15">
        <f t="shared" si="3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5">
        <v>60</v>
      </c>
      <c r="G6" s="35">
        <v>30</v>
      </c>
      <c r="H6" s="35">
        <v>30</v>
      </c>
      <c r="I6" s="35">
        <v>100</v>
      </c>
      <c r="J6" s="45">
        <v>10</v>
      </c>
      <c r="K6" s="35">
        <v>30</v>
      </c>
      <c r="L6" s="35">
        <v>60</v>
      </c>
      <c r="M6" s="45">
        <v>10</v>
      </c>
      <c r="N6" s="35">
        <v>100</v>
      </c>
      <c r="O6" s="35">
        <v>30</v>
      </c>
      <c r="P6" s="35">
        <v>50</v>
      </c>
      <c r="Q6" s="35">
        <v>40</v>
      </c>
      <c r="R6" s="35">
        <v>60</v>
      </c>
      <c r="S6" s="35">
        <v>70</v>
      </c>
      <c r="T6" s="35">
        <v>30</v>
      </c>
      <c r="U6" s="35">
        <v>10</v>
      </c>
      <c r="W6" s="57">
        <f t="shared" si="0"/>
        <v>10</v>
      </c>
      <c r="X6" s="62">
        <f t="shared" si="4"/>
        <v>45</v>
      </c>
      <c r="Y6" s="15">
        <f t="shared" si="1"/>
        <v>100</v>
      </c>
      <c r="Z6" s="15">
        <f t="shared" si="2"/>
        <v>16</v>
      </c>
      <c r="AA6" s="15">
        <f t="shared" si="3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67">
        <v>50</v>
      </c>
      <c r="G7" s="43">
        <v>10</v>
      </c>
      <c r="H7" s="43">
        <v>40</v>
      </c>
      <c r="I7" s="67">
        <v>10</v>
      </c>
      <c r="J7" s="43">
        <v>40</v>
      </c>
      <c r="K7" s="43">
        <v>30</v>
      </c>
      <c r="L7" s="67">
        <v>10</v>
      </c>
      <c r="M7" s="67">
        <v>10</v>
      </c>
      <c r="N7" s="43">
        <v>100</v>
      </c>
      <c r="O7" s="67">
        <v>10</v>
      </c>
      <c r="P7" s="43">
        <v>20</v>
      </c>
      <c r="Q7" s="67">
        <v>10</v>
      </c>
      <c r="R7" s="67">
        <v>10</v>
      </c>
      <c r="S7" s="43">
        <v>40</v>
      </c>
      <c r="T7" s="43">
        <v>20</v>
      </c>
      <c r="U7" s="43">
        <v>70</v>
      </c>
      <c r="V7" s="22"/>
      <c r="W7" s="58">
        <f t="shared" si="0"/>
        <v>10</v>
      </c>
      <c r="X7" s="74">
        <f t="shared" si="4"/>
        <v>30</v>
      </c>
      <c r="Y7" s="24">
        <f t="shared" si="1"/>
        <v>100</v>
      </c>
      <c r="Z7" s="24">
        <f t="shared" si="2"/>
        <v>16</v>
      </c>
      <c r="AA7" s="24">
        <f t="shared" si="3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5">
        <v>70</v>
      </c>
      <c r="G8" s="35">
        <v>30</v>
      </c>
      <c r="H8" s="35">
        <v>30</v>
      </c>
      <c r="I8" s="35">
        <v>40</v>
      </c>
      <c r="J8" s="35">
        <v>40</v>
      </c>
      <c r="K8" s="35">
        <v>80</v>
      </c>
      <c r="L8" s="35">
        <v>60</v>
      </c>
      <c r="M8" s="45">
        <v>10</v>
      </c>
      <c r="N8" s="35">
        <v>80</v>
      </c>
      <c r="O8" s="35">
        <v>60</v>
      </c>
      <c r="P8" s="35">
        <v>60</v>
      </c>
      <c r="Q8" s="35">
        <v>80</v>
      </c>
      <c r="R8" s="35">
        <v>100</v>
      </c>
      <c r="S8" s="35">
        <v>60</v>
      </c>
      <c r="T8" s="35">
        <v>90</v>
      </c>
      <c r="U8" s="45">
        <v>10</v>
      </c>
      <c r="W8" s="57">
        <f t="shared" si="0"/>
        <v>10</v>
      </c>
      <c r="X8" s="62">
        <f t="shared" si="4"/>
        <v>56.25</v>
      </c>
      <c r="Y8" s="15">
        <f t="shared" si="1"/>
        <v>100</v>
      </c>
      <c r="Z8" s="15">
        <f t="shared" si="2"/>
        <v>16</v>
      </c>
      <c r="AA8" s="15">
        <f t="shared" si="3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46"/>
      <c r="G9" s="35">
        <v>40</v>
      </c>
      <c r="H9" s="35">
        <v>40</v>
      </c>
      <c r="I9" s="35">
        <v>50</v>
      </c>
      <c r="J9" s="35">
        <v>30</v>
      </c>
      <c r="K9" s="35">
        <v>20</v>
      </c>
      <c r="L9" s="35">
        <v>50</v>
      </c>
      <c r="M9" s="45">
        <v>10</v>
      </c>
      <c r="N9" s="35">
        <v>30</v>
      </c>
      <c r="O9" s="45">
        <v>10</v>
      </c>
      <c r="P9" s="35">
        <v>80</v>
      </c>
      <c r="Q9" s="35">
        <v>40</v>
      </c>
      <c r="R9" s="35">
        <v>40</v>
      </c>
      <c r="S9" s="35">
        <v>50</v>
      </c>
      <c r="T9" s="35">
        <v>60</v>
      </c>
      <c r="U9" s="35">
        <v>50</v>
      </c>
      <c r="W9" s="57">
        <f t="shared" si="0"/>
        <v>10</v>
      </c>
      <c r="X9" s="62">
        <f t="shared" si="4"/>
        <v>40</v>
      </c>
      <c r="Y9" s="15">
        <f t="shared" si="1"/>
        <v>80</v>
      </c>
      <c r="Z9" s="15">
        <f t="shared" si="2"/>
        <v>15</v>
      </c>
      <c r="AA9" s="15">
        <f t="shared" si="3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46"/>
      <c r="G10" s="35">
        <v>60</v>
      </c>
      <c r="H10" s="35">
        <v>60</v>
      </c>
      <c r="I10" s="35">
        <v>20</v>
      </c>
      <c r="J10" s="35">
        <v>50</v>
      </c>
      <c r="K10" s="35">
        <v>80</v>
      </c>
      <c r="L10" s="35">
        <v>50</v>
      </c>
      <c r="M10" s="35">
        <v>80</v>
      </c>
      <c r="N10" s="35">
        <v>30</v>
      </c>
      <c r="O10" s="45">
        <v>10</v>
      </c>
      <c r="P10" s="35">
        <v>60</v>
      </c>
      <c r="Q10" s="35">
        <v>60</v>
      </c>
      <c r="R10" s="35">
        <v>60</v>
      </c>
      <c r="S10" s="35">
        <v>80</v>
      </c>
      <c r="T10" s="35">
        <v>90</v>
      </c>
      <c r="U10" s="35">
        <v>90</v>
      </c>
      <c r="W10" s="57">
        <f t="shared" si="0"/>
        <v>10</v>
      </c>
      <c r="X10" s="62">
        <f t="shared" si="4"/>
        <v>58.666666666666664</v>
      </c>
      <c r="Y10" s="15">
        <f t="shared" si="1"/>
        <v>90</v>
      </c>
      <c r="Z10" s="15">
        <f t="shared" si="2"/>
        <v>15</v>
      </c>
      <c r="AA10" s="15">
        <f t="shared" si="3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46"/>
      <c r="G11" s="35">
        <v>40</v>
      </c>
      <c r="H11" s="35">
        <v>90</v>
      </c>
      <c r="I11" s="35">
        <v>30</v>
      </c>
      <c r="J11" s="35">
        <v>60</v>
      </c>
      <c r="K11" s="35">
        <v>50</v>
      </c>
      <c r="L11" s="35">
        <v>30</v>
      </c>
      <c r="M11" s="35">
        <v>60</v>
      </c>
      <c r="N11" s="35">
        <v>80</v>
      </c>
      <c r="O11" s="45">
        <v>10</v>
      </c>
      <c r="P11" s="35">
        <v>80</v>
      </c>
      <c r="Q11" s="35">
        <v>50</v>
      </c>
      <c r="R11" s="35">
        <v>60</v>
      </c>
      <c r="S11" s="35">
        <v>140</v>
      </c>
      <c r="T11" s="35">
        <v>60</v>
      </c>
      <c r="U11" s="35">
        <v>30</v>
      </c>
      <c r="W11" s="57">
        <f t="shared" si="0"/>
        <v>10</v>
      </c>
      <c r="X11" s="62">
        <f t="shared" si="4"/>
        <v>58</v>
      </c>
      <c r="Y11" s="15">
        <f t="shared" si="1"/>
        <v>140</v>
      </c>
      <c r="Z11" s="15">
        <f t="shared" si="2"/>
        <v>15</v>
      </c>
      <c r="AA11" s="15">
        <f t="shared" si="3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46">
        <v>80</v>
      </c>
      <c r="G12" s="35">
        <v>90</v>
      </c>
      <c r="H12" s="35">
        <v>40</v>
      </c>
      <c r="I12" s="35"/>
      <c r="J12" s="35">
        <v>40</v>
      </c>
      <c r="K12" s="35">
        <v>20</v>
      </c>
      <c r="L12" s="35">
        <v>60</v>
      </c>
      <c r="M12" s="35">
        <v>20</v>
      </c>
      <c r="N12" s="35">
        <v>60</v>
      </c>
      <c r="O12" s="35"/>
      <c r="P12" s="35">
        <v>120</v>
      </c>
      <c r="Q12" s="35">
        <v>50</v>
      </c>
      <c r="R12" s="35">
        <v>20</v>
      </c>
      <c r="S12" s="35">
        <v>40</v>
      </c>
      <c r="T12" s="35">
        <v>40</v>
      </c>
      <c r="U12" s="35">
        <v>40</v>
      </c>
      <c r="W12" s="73">
        <f t="shared" si="0"/>
        <v>20</v>
      </c>
      <c r="X12" s="62">
        <f t="shared" si="4"/>
        <v>51.428571428571431</v>
      </c>
      <c r="Y12" s="15">
        <f t="shared" si="1"/>
        <v>120</v>
      </c>
      <c r="Z12" s="15">
        <f t="shared" si="2"/>
        <v>14</v>
      </c>
      <c r="AA12" s="15">
        <f t="shared" si="3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46">
        <v>60</v>
      </c>
      <c r="G13" s="35">
        <v>20</v>
      </c>
      <c r="H13" s="35">
        <v>60</v>
      </c>
      <c r="I13" s="35">
        <v>30</v>
      </c>
      <c r="J13" s="45">
        <v>10</v>
      </c>
      <c r="K13" s="35">
        <v>40</v>
      </c>
      <c r="L13" s="35">
        <v>40</v>
      </c>
      <c r="M13" s="35">
        <v>30</v>
      </c>
      <c r="N13" s="35">
        <v>50</v>
      </c>
      <c r="O13" s="45">
        <v>10</v>
      </c>
      <c r="P13" s="35">
        <v>60</v>
      </c>
      <c r="Q13" s="35">
        <v>40</v>
      </c>
      <c r="R13" s="35">
        <v>10</v>
      </c>
      <c r="S13" s="35">
        <v>60</v>
      </c>
      <c r="T13" s="35">
        <v>10</v>
      </c>
      <c r="U13" s="45">
        <v>10</v>
      </c>
      <c r="W13" s="57">
        <f t="shared" si="0"/>
        <v>10</v>
      </c>
      <c r="X13" s="62">
        <f t="shared" si="4"/>
        <v>33.75</v>
      </c>
      <c r="Y13" s="15">
        <f t="shared" si="1"/>
        <v>60</v>
      </c>
      <c r="Z13" s="15">
        <f t="shared" si="2"/>
        <v>16</v>
      </c>
      <c r="AA13" s="15">
        <f t="shared" si="3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5">
        <v>90</v>
      </c>
      <c r="G14" s="35">
        <v>30</v>
      </c>
      <c r="H14" s="35">
        <v>30</v>
      </c>
      <c r="I14" s="45">
        <v>10</v>
      </c>
      <c r="J14" s="35">
        <v>50</v>
      </c>
      <c r="K14" s="35">
        <v>30</v>
      </c>
      <c r="L14" s="35">
        <v>50</v>
      </c>
      <c r="M14" s="45">
        <v>10</v>
      </c>
      <c r="N14" s="35">
        <v>10</v>
      </c>
      <c r="O14" s="35"/>
      <c r="P14" s="35">
        <v>80</v>
      </c>
      <c r="Q14" s="45">
        <v>10</v>
      </c>
      <c r="R14" s="35">
        <v>30</v>
      </c>
      <c r="S14" s="45">
        <v>10</v>
      </c>
      <c r="T14" s="35">
        <v>40</v>
      </c>
      <c r="U14" s="35">
        <v>40</v>
      </c>
      <c r="W14" s="57">
        <f t="shared" si="0"/>
        <v>10</v>
      </c>
      <c r="X14" s="62">
        <f t="shared" si="4"/>
        <v>34.666666666666664</v>
      </c>
      <c r="Y14" s="15">
        <f t="shared" si="1"/>
        <v>90</v>
      </c>
      <c r="Z14" s="15">
        <f t="shared" si="2"/>
        <v>15</v>
      </c>
      <c r="AA14" s="15">
        <f t="shared" si="3"/>
        <v>15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5">
        <v>80</v>
      </c>
      <c r="G15" s="35">
        <v>10</v>
      </c>
      <c r="H15" s="35">
        <v>40</v>
      </c>
      <c r="I15" s="45">
        <v>10</v>
      </c>
      <c r="J15" s="35">
        <v>10</v>
      </c>
      <c r="K15" s="35">
        <v>60</v>
      </c>
      <c r="L15" s="45">
        <v>10</v>
      </c>
      <c r="M15" s="45">
        <v>10</v>
      </c>
      <c r="N15" s="35">
        <v>60</v>
      </c>
      <c r="O15" s="45">
        <v>10</v>
      </c>
      <c r="P15" s="35">
        <v>30</v>
      </c>
      <c r="Q15" s="35">
        <v>30</v>
      </c>
      <c r="R15" s="35">
        <v>50</v>
      </c>
      <c r="S15" s="35">
        <v>40</v>
      </c>
      <c r="T15" s="35">
        <v>100</v>
      </c>
      <c r="U15" s="35">
        <v>30</v>
      </c>
      <c r="W15" s="57">
        <f t="shared" si="0"/>
        <v>10</v>
      </c>
      <c r="X15" s="62">
        <f t="shared" si="4"/>
        <v>36.25</v>
      </c>
      <c r="Y15" s="15">
        <f t="shared" si="1"/>
        <v>100</v>
      </c>
      <c r="Z15" s="15">
        <f t="shared" si="2"/>
        <v>16</v>
      </c>
      <c r="AA15" s="15">
        <f t="shared" si="3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5">
        <v>60</v>
      </c>
      <c r="G16" s="45">
        <v>10</v>
      </c>
      <c r="H16" s="35">
        <v>50</v>
      </c>
      <c r="I16" s="35">
        <v>20</v>
      </c>
      <c r="J16" s="35">
        <v>40</v>
      </c>
      <c r="K16" s="35">
        <v>40</v>
      </c>
      <c r="L16" s="35">
        <v>70</v>
      </c>
      <c r="M16" s="35">
        <v>40</v>
      </c>
      <c r="N16" s="35">
        <v>10</v>
      </c>
      <c r="O16" s="45">
        <v>10</v>
      </c>
      <c r="P16" s="35">
        <v>120</v>
      </c>
      <c r="Q16" s="35">
        <v>60</v>
      </c>
      <c r="R16" s="45">
        <v>10</v>
      </c>
      <c r="S16" s="35">
        <v>30</v>
      </c>
      <c r="T16" s="45">
        <v>10</v>
      </c>
      <c r="U16" s="35">
        <v>60</v>
      </c>
      <c r="W16" s="57">
        <f t="shared" si="0"/>
        <v>10</v>
      </c>
      <c r="X16" s="62">
        <f t="shared" si="4"/>
        <v>40</v>
      </c>
      <c r="Y16" s="15">
        <f t="shared" si="1"/>
        <v>120</v>
      </c>
      <c r="Z16" s="15">
        <f t="shared" si="2"/>
        <v>16</v>
      </c>
      <c r="AA16" s="15">
        <f t="shared" si="3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5"/>
      <c r="G17" s="35">
        <v>30</v>
      </c>
      <c r="H17" s="35">
        <v>30</v>
      </c>
      <c r="I17" s="35">
        <v>30</v>
      </c>
      <c r="J17" s="35">
        <v>50</v>
      </c>
      <c r="K17" s="35">
        <v>20</v>
      </c>
      <c r="L17" s="35">
        <v>20</v>
      </c>
      <c r="M17" s="35">
        <v>30</v>
      </c>
      <c r="N17" s="45">
        <v>10</v>
      </c>
      <c r="O17" s="45">
        <v>10</v>
      </c>
      <c r="P17" s="35">
        <v>30</v>
      </c>
      <c r="Q17" s="35">
        <v>30</v>
      </c>
      <c r="R17" s="45">
        <v>10</v>
      </c>
      <c r="S17" s="35">
        <v>90</v>
      </c>
      <c r="T17" s="35">
        <v>40</v>
      </c>
      <c r="U17" s="35">
        <v>100</v>
      </c>
      <c r="W17" s="57">
        <f t="shared" si="0"/>
        <v>10</v>
      </c>
      <c r="X17" s="62">
        <f t="shared" si="4"/>
        <v>35.333333333333336</v>
      </c>
      <c r="Y17" s="15">
        <f t="shared" si="1"/>
        <v>100</v>
      </c>
      <c r="Z17" s="15">
        <f t="shared" si="2"/>
        <v>15</v>
      </c>
      <c r="AA17" s="15">
        <f t="shared" si="3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5">
        <v>100</v>
      </c>
      <c r="G18" s="35">
        <v>10</v>
      </c>
      <c r="H18" s="35">
        <v>60</v>
      </c>
      <c r="I18" s="35">
        <v>40</v>
      </c>
      <c r="J18" s="35">
        <v>100</v>
      </c>
      <c r="K18" s="35">
        <v>70</v>
      </c>
      <c r="L18" s="35">
        <v>40</v>
      </c>
      <c r="M18" s="35">
        <v>20</v>
      </c>
      <c r="N18" s="35">
        <v>70</v>
      </c>
      <c r="O18" s="57">
        <v>10</v>
      </c>
      <c r="P18" s="35">
        <v>120</v>
      </c>
      <c r="Q18" s="35">
        <v>40</v>
      </c>
      <c r="R18" s="35">
        <v>70</v>
      </c>
      <c r="S18" s="35">
        <v>20</v>
      </c>
      <c r="T18" s="35">
        <v>60</v>
      </c>
      <c r="U18" s="35">
        <v>40</v>
      </c>
      <c r="W18" s="57">
        <f t="shared" si="0"/>
        <v>10</v>
      </c>
      <c r="X18" s="62">
        <f t="shared" si="4"/>
        <v>54.375</v>
      </c>
      <c r="Y18" s="15">
        <f t="shared" si="1"/>
        <v>120</v>
      </c>
      <c r="Z18" s="15">
        <f t="shared" si="2"/>
        <v>16</v>
      </c>
      <c r="AA18" s="15">
        <f t="shared" si="3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5">
        <v>90</v>
      </c>
      <c r="G19" s="35">
        <v>10</v>
      </c>
      <c r="H19" s="35">
        <v>80</v>
      </c>
      <c r="I19" s="35">
        <v>70</v>
      </c>
      <c r="J19" s="35">
        <v>50</v>
      </c>
      <c r="K19" s="35">
        <v>50</v>
      </c>
      <c r="L19" s="35">
        <v>50</v>
      </c>
      <c r="M19" s="45">
        <v>10</v>
      </c>
      <c r="N19" s="35">
        <v>30</v>
      </c>
      <c r="O19" s="45">
        <v>10</v>
      </c>
      <c r="P19" s="35">
        <v>50</v>
      </c>
      <c r="Q19" s="35">
        <v>60</v>
      </c>
      <c r="R19" s="35">
        <v>10</v>
      </c>
      <c r="S19" s="35">
        <v>70</v>
      </c>
      <c r="T19" s="35">
        <v>30</v>
      </c>
      <c r="U19" s="35">
        <v>30</v>
      </c>
      <c r="W19" s="57">
        <f t="shared" si="0"/>
        <v>10</v>
      </c>
      <c r="X19" s="62">
        <f t="shared" si="4"/>
        <v>43.75</v>
      </c>
      <c r="Y19" s="15">
        <f t="shared" si="1"/>
        <v>90</v>
      </c>
      <c r="Z19" s="15">
        <f t="shared" si="2"/>
        <v>16</v>
      </c>
      <c r="AA19" s="15">
        <f t="shared" si="3"/>
        <v>16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46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 t="s">
        <v>38</v>
      </c>
      <c r="D23" s="90"/>
      <c r="E23" s="91"/>
      <c r="F23" s="29" t="s">
        <v>39</v>
      </c>
      <c r="G23" s="29" t="s">
        <v>40</v>
      </c>
      <c r="H23" s="30"/>
      <c r="I23" s="29" t="s">
        <v>40</v>
      </c>
      <c r="J23" s="29" t="s">
        <v>40</v>
      </c>
      <c r="K23" s="30"/>
      <c r="L23" s="29" t="s">
        <v>40</v>
      </c>
      <c r="M23" s="29" t="s">
        <v>40</v>
      </c>
      <c r="N23" s="29" t="s">
        <v>40</v>
      </c>
      <c r="O23" s="29" t="s">
        <v>40</v>
      </c>
      <c r="P23" s="30"/>
      <c r="Q23" s="29" t="s">
        <v>40</v>
      </c>
      <c r="R23" s="29" t="s">
        <v>40</v>
      </c>
      <c r="S23" s="29" t="s">
        <v>40</v>
      </c>
      <c r="T23" s="29" t="s">
        <v>40</v>
      </c>
      <c r="U23" s="29" t="s">
        <v>40</v>
      </c>
      <c r="V23" s="30"/>
      <c r="W23" s="29" t="s">
        <v>40</v>
      </c>
      <c r="X23" s="19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1:E21"/>
    <mergeCell ref="C23:E23"/>
    <mergeCell ref="C24:E24"/>
    <mergeCell ref="C22:E22"/>
  </mergeCells>
  <conditionalFormatting sqref="I3">
    <cfRule type="cellIs" dxfId="10" priority="15" operator="lessThan">
      <formula>1</formula>
    </cfRule>
  </conditionalFormatting>
  <conditionalFormatting sqref="F23:G23 I23:J23 F3:N19 P3:U19 O3:O6 O8:O19 L23:O23 Q23:U23">
    <cfRule type="containsBlanks" dxfId="9" priority="14">
      <formula>LEN(TRIM(F3))=0</formula>
    </cfRule>
  </conditionalFormatting>
  <conditionalFormatting sqref="F16:F19">
    <cfRule type="containsBlanks" priority="10">
      <formula>LEN(TRIM(F16))=0</formula>
    </cfRule>
  </conditionalFormatting>
  <conditionalFormatting sqref="W23">
    <cfRule type="containsBlanks" dxfId="8" priority="1">
      <formula>LEN(TRIM(W23))=0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3&amp;C&amp;"Times New Roman,Regular"&amp;12Phosphorus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44"/>
  <sheetViews>
    <sheetView zoomScale="80" zoomScaleNormal="80" workbookViewId="0">
      <selection activeCell="C23" sqref="C23:E23"/>
    </sheetView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7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19" width="12.140625" style="2" bestFit="1" customWidth="1"/>
    <col min="20" max="21" width="12.140625" style="2" customWidth="1"/>
    <col min="22" max="22" width="6.7109375" style="2" customWidth="1"/>
    <col min="23" max="23" width="10.7109375" style="2" bestFit="1" customWidth="1"/>
    <col min="24" max="24" width="10.7109375" style="2" customWidth="1"/>
    <col min="25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4">
        <v>560</v>
      </c>
      <c r="G3" s="34">
        <v>560</v>
      </c>
      <c r="H3" s="34">
        <v>280</v>
      </c>
      <c r="I3" s="37">
        <v>280</v>
      </c>
      <c r="J3" s="36">
        <v>280</v>
      </c>
      <c r="K3" s="36">
        <v>280</v>
      </c>
      <c r="L3" s="36">
        <v>200</v>
      </c>
      <c r="M3" s="36">
        <v>200</v>
      </c>
      <c r="N3" s="36">
        <v>200</v>
      </c>
      <c r="O3" s="70">
        <v>200</v>
      </c>
      <c r="P3" s="36">
        <v>200</v>
      </c>
      <c r="Q3" s="34">
        <v>200</v>
      </c>
      <c r="R3" s="34">
        <v>340</v>
      </c>
      <c r="S3" s="34">
        <v>370</v>
      </c>
      <c r="T3" s="34">
        <v>340</v>
      </c>
      <c r="U3" s="34">
        <v>640</v>
      </c>
      <c r="W3" s="57">
        <f>MIN(F3:U3)</f>
        <v>200</v>
      </c>
      <c r="X3" s="64">
        <f>SUM(F3:U3)/Z3</f>
        <v>320.625</v>
      </c>
      <c r="Y3" s="64">
        <f>MAX(F3:U3)</f>
        <v>640</v>
      </c>
      <c r="Z3" s="15">
        <f>COUNT(F3:U3)</f>
        <v>16</v>
      </c>
      <c r="AA3" s="15">
        <f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4">
        <v>560</v>
      </c>
      <c r="G4" s="34">
        <v>280</v>
      </c>
      <c r="H4" s="34">
        <v>280</v>
      </c>
      <c r="I4" s="36">
        <v>280</v>
      </c>
      <c r="J4" s="36">
        <v>280</v>
      </c>
      <c r="K4" s="36">
        <v>280</v>
      </c>
      <c r="L4" s="36">
        <v>200</v>
      </c>
      <c r="M4" s="36">
        <v>200</v>
      </c>
      <c r="N4" s="36">
        <v>200</v>
      </c>
      <c r="O4" s="36">
        <v>200</v>
      </c>
      <c r="P4" s="36">
        <v>200</v>
      </c>
      <c r="Q4" s="36">
        <v>200</v>
      </c>
      <c r="R4" s="34">
        <v>340</v>
      </c>
      <c r="S4" s="34">
        <v>270</v>
      </c>
      <c r="T4" s="36">
        <v>200</v>
      </c>
      <c r="U4" s="34">
        <v>390</v>
      </c>
      <c r="W4" s="57">
        <f t="shared" ref="W4:W19" si="0">MIN(F4:U4)</f>
        <v>200</v>
      </c>
      <c r="X4" s="64">
        <f t="shared" ref="X4:X19" si="1">SUM(F4:U4)/Z4</f>
        <v>272.5</v>
      </c>
      <c r="Y4" s="64">
        <f t="shared" ref="Y4:Y19" si="2">MAX(F4:U4)</f>
        <v>560</v>
      </c>
      <c r="Z4" s="15">
        <f t="shared" ref="Z4:Z19" si="3">COUNT(F4:U4)</f>
        <v>16</v>
      </c>
      <c r="AA4" s="15">
        <f t="shared" ref="AA4:AA19" si="4">COUNTA(F4:U4)</f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4">
        <v>280</v>
      </c>
      <c r="G5" s="34">
        <v>560</v>
      </c>
      <c r="H5" s="36">
        <v>280</v>
      </c>
      <c r="I5" s="36">
        <v>280</v>
      </c>
      <c r="J5" s="34">
        <v>560</v>
      </c>
      <c r="K5" s="36">
        <v>280</v>
      </c>
      <c r="L5" s="36">
        <v>200</v>
      </c>
      <c r="M5" s="36">
        <v>200</v>
      </c>
      <c r="N5" s="36">
        <v>200</v>
      </c>
      <c r="O5" s="36">
        <v>200</v>
      </c>
      <c r="P5" s="36">
        <v>200</v>
      </c>
      <c r="Q5" s="36">
        <v>200</v>
      </c>
      <c r="R5" s="34">
        <v>850</v>
      </c>
      <c r="S5" s="34">
        <v>310</v>
      </c>
      <c r="T5" s="34">
        <v>350</v>
      </c>
      <c r="U5" s="34">
        <v>360</v>
      </c>
      <c r="W5" s="57">
        <f t="shared" si="0"/>
        <v>200</v>
      </c>
      <c r="X5" s="64">
        <f t="shared" si="1"/>
        <v>331.875</v>
      </c>
      <c r="Y5" s="15">
        <f t="shared" si="2"/>
        <v>850</v>
      </c>
      <c r="Z5" s="15">
        <f t="shared" si="3"/>
        <v>16</v>
      </c>
      <c r="AA5" s="15">
        <f t="shared" si="4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4">
        <v>560</v>
      </c>
      <c r="G6" s="34">
        <v>560</v>
      </c>
      <c r="H6" s="34">
        <v>280</v>
      </c>
      <c r="I6" s="34">
        <v>280</v>
      </c>
      <c r="J6" s="36">
        <v>280</v>
      </c>
      <c r="K6" s="36">
        <v>280</v>
      </c>
      <c r="L6" s="36">
        <v>200</v>
      </c>
      <c r="M6" s="36">
        <v>200</v>
      </c>
      <c r="N6" s="36">
        <v>200</v>
      </c>
      <c r="O6" s="36">
        <v>200</v>
      </c>
      <c r="P6" s="36">
        <v>200</v>
      </c>
      <c r="Q6" s="36">
        <v>200</v>
      </c>
      <c r="R6" s="34">
        <v>200</v>
      </c>
      <c r="S6" s="34">
        <v>290</v>
      </c>
      <c r="T6" s="36">
        <v>200</v>
      </c>
      <c r="U6" s="34">
        <v>410</v>
      </c>
      <c r="W6" s="57">
        <f t="shared" si="0"/>
        <v>200</v>
      </c>
      <c r="X6" s="64">
        <f t="shared" si="1"/>
        <v>283.75</v>
      </c>
      <c r="Y6" s="15">
        <f t="shared" si="2"/>
        <v>560</v>
      </c>
      <c r="Z6" s="15">
        <f t="shared" si="3"/>
        <v>16</v>
      </c>
      <c r="AA6" s="15">
        <f t="shared" si="4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38">
        <v>280</v>
      </c>
      <c r="G7" s="38">
        <v>280</v>
      </c>
      <c r="H7" s="38">
        <v>280</v>
      </c>
      <c r="I7" s="47">
        <v>280</v>
      </c>
      <c r="J7" s="38">
        <v>280</v>
      </c>
      <c r="K7" s="47">
        <v>280</v>
      </c>
      <c r="L7" s="47">
        <v>200</v>
      </c>
      <c r="M7" s="47">
        <v>200</v>
      </c>
      <c r="N7" s="47">
        <v>200</v>
      </c>
      <c r="O7" s="47">
        <v>200</v>
      </c>
      <c r="P7" s="47">
        <v>200</v>
      </c>
      <c r="Q7" s="47">
        <v>200</v>
      </c>
      <c r="R7" s="38">
        <v>210</v>
      </c>
      <c r="S7" s="38">
        <v>420</v>
      </c>
      <c r="T7" s="47">
        <v>200</v>
      </c>
      <c r="U7" s="38">
        <v>560</v>
      </c>
      <c r="V7" s="22"/>
      <c r="W7" s="58">
        <f t="shared" si="0"/>
        <v>200</v>
      </c>
      <c r="X7" s="72">
        <f t="shared" si="1"/>
        <v>266.875</v>
      </c>
      <c r="Y7" s="24">
        <f t="shared" si="2"/>
        <v>560</v>
      </c>
      <c r="Z7" s="24">
        <f t="shared" si="3"/>
        <v>16</v>
      </c>
      <c r="AA7" s="24">
        <f t="shared" si="4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4">
        <v>280</v>
      </c>
      <c r="G8" s="34">
        <v>280</v>
      </c>
      <c r="H8" s="34">
        <v>280</v>
      </c>
      <c r="I8" s="36">
        <v>280</v>
      </c>
      <c r="J8" s="34">
        <v>560</v>
      </c>
      <c r="K8" s="36">
        <v>280</v>
      </c>
      <c r="L8" s="36">
        <v>200</v>
      </c>
      <c r="M8" s="36">
        <v>200</v>
      </c>
      <c r="N8" s="36">
        <v>200</v>
      </c>
      <c r="O8" s="36">
        <v>200</v>
      </c>
      <c r="P8" s="34">
        <v>290</v>
      </c>
      <c r="Q8" s="36">
        <v>200</v>
      </c>
      <c r="R8" s="36">
        <v>200</v>
      </c>
      <c r="S8" s="36">
        <v>200</v>
      </c>
      <c r="T8" s="36">
        <v>200</v>
      </c>
      <c r="U8" s="53">
        <v>220</v>
      </c>
      <c r="W8" s="57">
        <f t="shared" si="0"/>
        <v>200</v>
      </c>
      <c r="X8" s="64">
        <f t="shared" si="1"/>
        <v>254.375</v>
      </c>
      <c r="Y8" s="15">
        <f t="shared" si="2"/>
        <v>560</v>
      </c>
      <c r="Z8" s="15">
        <f t="shared" si="3"/>
        <v>16</v>
      </c>
      <c r="AA8" s="15">
        <f t="shared" si="4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9"/>
      <c r="G9" s="36">
        <v>280</v>
      </c>
      <c r="H9" s="34">
        <v>280</v>
      </c>
      <c r="I9" s="34">
        <v>280</v>
      </c>
      <c r="J9" s="36">
        <v>280</v>
      </c>
      <c r="K9" s="36">
        <v>280</v>
      </c>
      <c r="L9" s="36">
        <v>200</v>
      </c>
      <c r="M9" s="36">
        <v>200</v>
      </c>
      <c r="N9" s="36">
        <v>200</v>
      </c>
      <c r="O9" s="36">
        <v>200</v>
      </c>
      <c r="P9" s="36">
        <v>200</v>
      </c>
      <c r="Q9" s="36">
        <v>200</v>
      </c>
      <c r="R9" s="36">
        <v>200</v>
      </c>
      <c r="S9" s="34">
        <v>260</v>
      </c>
      <c r="T9" s="36">
        <v>200</v>
      </c>
      <c r="U9" s="34">
        <v>260</v>
      </c>
      <c r="W9" s="57">
        <f t="shared" si="0"/>
        <v>200</v>
      </c>
      <c r="X9" s="64">
        <f t="shared" si="1"/>
        <v>234.66666666666666</v>
      </c>
      <c r="Y9" s="15">
        <f t="shared" si="2"/>
        <v>280</v>
      </c>
      <c r="Z9" s="15">
        <f t="shared" si="3"/>
        <v>15</v>
      </c>
      <c r="AA9" s="15">
        <f t="shared" si="4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9"/>
      <c r="G10" s="34">
        <v>560</v>
      </c>
      <c r="H10" s="34">
        <v>280</v>
      </c>
      <c r="I10" s="34">
        <v>280</v>
      </c>
      <c r="J10" s="36">
        <v>280</v>
      </c>
      <c r="K10" s="36">
        <v>280</v>
      </c>
      <c r="L10" s="36">
        <v>200</v>
      </c>
      <c r="M10" s="36">
        <v>200</v>
      </c>
      <c r="N10" s="36">
        <v>200</v>
      </c>
      <c r="O10" s="34">
        <v>730</v>
      </c>
      <c r="P10" s="36">
        <v>200</v>
      </c>
      <c r="Q10" s="36">
        <v>200</v>
      </c>
      <c r="R10" s="34">
        <v>460</v>
      </c>
      <c r="S10" s="34">
        <v>240</v>
      </c>
      <c r="T10" s="36">
        <v>200</v>
      </c>
      <c r="U10" s="34">
        <v>250</v>
      </c>
      <c r="W10" s="57">
        <f t="shared" si="0"/>
        <v>200</v>
      </c>
      <c r="X10" s="64">
        <f t="shared" si="1"/>
        <v>304</v>
      </c>
      <c r="Y10" s="15">
        <f t="shared" si="2"/>
        <v>730</v>
      </c>
      <c r="Z10" s="15">
        <f t="shared" si="3"/>
        <v>15</v>
      </c>
      <c r="AA10" s="15">
        <f t="shared" si="4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9"/>
      <c r="G11" s="34">
        <v>560</v>
      </c>
      <c r="H11" s="34">
        <v>280</v>
      </c>
      <c r="I11" s="36">
        <v>280</v>
      </c>
      <c r="J11" s="36">
        <v>280</v>
      </c>
      <c r="K11" s="36">
        <v>280</v>
      </c>
      <c r="L11" s="36">
        <v>200</v>
      </c>
      <c r="M11" s="36">
        <v>200</v>
      </c>
      <c r="N11" s="36">
        <v>200</v>
      </c>
      <c r="O11" s="36">
        <v>200</v>
      </c>
      <c r="P11" s="36">
        <v>200</v>
      </c>
      <c r="Q11" s="36">
        <v>200</v>
      </c>
      <c r="R11" s="36">
        <v>200</v>
      </c>
      <c r="S11" s="34">
        <v>310</v>
      </c>
      <c r="T11" s="36">
        <v>200</v>
      </c>
      <c r="U11" s="34">
        <v>220</v>
      </c>
      <c r="W11" s="57">
        <f t="shared" si="0"/>
        <v>200</v>
      </c>
      <c r="X11" s="64">
        <f t="shared" si="1"/>
        <v>254</v>
      </c>
      <c r="Y11" s="15">
        <f t="shared" si="2"/>
        <v>560</v>
      </c>
      <c r="Z11" s="15">
        <f t="shared" si="3"/>
        <v>15</v>
      </c>
      <c r="AA11" s="15">
        <f t="shared" si="4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69">
        <v>1680</v>
      </c>
      <c r="G12" s="34">
        <v>560</v>
      </c>
      <c r="H12" s="34">
        <v>280</v>
      </c>
      <c r="I12" s="34"/>
      <c r="J12" s="36">
        <v>280</v>
      </c>
      <c r="K12" s="36">
        <v>280</v>
      </c>
      <c r="L12" s="36">
        <v>200</v>
      </c>
      <c r="M12" s="36">
        <v>200</v>
      </c>
      <c r="N12" s="36">
        <v>200</v>
      </c>
      <c r="O12" s="34"/>
      <c r="P12" s="34">
        <v>240</v>
      </c>
      <c r="Q12" s="36">
        <v>200</v>
      </c>
      <c r="R12" s="36">
        <v>200</v>
      </c>
      <c r="S12" s="34">
        <v>360</v>
      </c>
      <c r="T12" s="36">
        <v>200</v>
      </c>
      <c r="U12" s="34">
        <v>850</v>
      </c>
      <c r="W12" s="57">
        <f t="shared" si="0"/>
        <v>200</v>
      </c>
      <c r="X12" s="64">
        <f t="shared" si="1"/>
        <v>409.28571428571428</v>
      </c>
      <c r="Y12" s="64">
        <f t="shared" si="2"/>
        <v>1680</v>
      </c>
      <c r="Z12" s="15">
        <f t="shared" si="3"/>
        <v>14</v>
      </c>
      <c r="AA12" s="15">
        <f t="shared" si="4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69">
        <v>1680</v>
      </c>
      <c r="G13" s="34">
        <v>280</v>
      </c>
      <c r="H13" s="36">
        <v>280</v>
      </c>
      <c r="I13" s="34">
        <v>280</v>
      </c>
      <c r="J13" s="36">
        <v>280</v>
      </c>
      <c r="K13" s="36">
        <v>280</v>
      </c>
      <c r="L13" s="36">
        <v>200</v>
      </c>
      <c r="M13" s="36">
        <v>200</v>
      </c>
      <c r="N13" s="36">
        <v>200</v>
      </c>
      <c r="O13" s="36">
        <v>200</v>
      </c>
      <c r="P13" s="36">
        <v>200</v>
      </c>
      <c r="Q13" s="36">
        <v>200</v>
      </c>
      <c r="R13" s="36">
        <v>200</v>
      </c>
      <c r="S13" s="34">
        <v>270</v>
      </c>
      <c r="T13" s="34">
        <v>280</v>
      </c>
      <c r="U13" s="34">
        <v>640</v>
      </c>
      <c r="W13" s="57">
        <f t="shared" si="0"/>
        <v>200</v>
      </c>
      <c r="X13" s="64">
        <f t="shared" si="1"/>
        <v>354.375</v>
      </c>
      <c r="Y13" s="64">
        <f t="shared" si="2"/>
        <v>1680</v>
      </c>
      <c r="Z13" s="15">
        <f t="shared" si="3"/>
        <v>16</v>
      </c>
      <c r="AA13" s="15">
        <f t="shared" si="4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4">
        <v>560</v>
      </c>
      <c r="G14" s="34">
        <v>560</v>
      </c>
      <c r="H14" s="34">
        <v>840</v>
      </c>
      <c r="I14" s="34">
        <v>280</v>
      </c>
      <c r="J14" s="36">
        <v>280</v>
      </c>
      <c r="K14" s="36">
        <v>280</v>
      </c>
      <c r="L14" s="36">
        <v>200</v>
      </c>
      <c r="M14" s="36">
        <v>200</v>
      </c>
      <c r="N14" s="36">
        <v>200</v>
      </c>
      <c r="O14" s="34"/>
      <c r="P14" s="36">
        <v>200</v>
      </c>
      <c r="Q14" s="36">
        <v>200</v>
      </c>
      <c r="R14" s="36">
        <v>200</v>
      </c>
      <c r="S14" s="34">
        <v>280</v>
      </c>
      <c r="T14" s="36">
        <v>200</v>
      </c>
      <c r="U14" s="34">
        <v>880</v>
      </c>
      <c r="W14" s="57">
        <f t="shared" si="0"/>
        <v>200</v>
      </c>
      <c r="X14" s="64">
        <f t="shared" si="1"/>
        <v>357.33333333333331</v>
      </c>
      <c r="Y14" s="15">
        <f t="shared" si="2"/>
        <v>880</v>
      </c>
      <c r="Z14" s="15">
        <f t="shared" si="3"/>
        <v>15</v>
      </c>
      <c r="AA14" s="15">
        <f t="shared" si="4"/>
        <v>15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4">
        <v>280</v>
      </c>
      <c r="G15" s="34">
        <v>280</v>
      </c>
      <c r="H15" s="34">
        <v>280</v>
      </c>
      <c r="I15" s="36">
        <v>280</v>
      </c>
      <c r="J15" s="36">
        <v>280</v>
      </c>
      <c r="K15" s="36">
        <v>280</v>
      </c>
      <c r="L15" s="36">
        <v>200</v>
      </c>
      <c r="M15" s="36">
        <v>200</v>
      </c>
      <c r="N15" s="36">
        <v>200</v>
      </c>
      <c r="O15" s="36">
        <v>200</v>
      </c>
      <c r="P15" s="36">
        <v>200</v>
      </c>
      <c r="Q15" s="36">
        <v>200</v>
      </c>
      <c r="R15" s="34">
        <v>280</v>
      </c>
      <c r="S15" s="36">
        <v>200</v>
      </c>
      <c r="T15" s="36">
        <v>200</v>
      </c>
      <c r="U15" s="53">
        <v>290</v>
      </c>
      <c r="W15" s="57">
        <f t="shared" si="0"/>
        <v>200</v>
      </c>
      <c r="X15" s="64">
        <f t="shared" si="1"/>
        <v>240.625</v>
      </c>
      <c r="Y15" s="15">
        <f t="shared" si="2"/>
        <v>290</v>
      </c>
      <c r="Z15" s="15">
        <f t="shared" si="3"/>
        <v>16</v>
      </c>
      <c r="AA15" s="15">
        <f t="shared" si="4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4">
        <v>560</v>
      </c>
      <c r="G16" s="34">
        <v>280</v>
      </c>
      <c r="H16" s="34">
        <v>560</v>
      </c>
      <c r="I16" s="36">
        <v>280</v>
      </c>
      <c r="J16" s="36">
        <v>280</v>
      </c>
      <c r="K16" s="36">
        <v>280</v>
      </c>
      <c r="L16" s="36">
        <v>200</v>
      </c>
      <c r="M16" s="36">
        <v>200</v>
      </c>
      <c r="N16" s="36">
        <v>200</v>
      </c>
      <c r="O16" s="36">
        <v>200</v>
      </c>
      <c r="P16" s="36">
        <v>200</v>
      </c>
      <c r="Q16" s="34">
        <v>390</v>
      </c>
      <c r="R16" s="36">
        <v>200</v>
      </c>
      <c r="S16" s="34">
        <v>210</v>
      </c>
      <c r="T16" s="36">
        <v>200</v>
      </c>
      <c r="U16" s="34">
        <v>330</v>
      </c>
      <c r="W16" s="57">
        <f t="shared" si="0"/>
        <v>200</v>
      </c>
      <c r="X16" s="64">
        <f t="shared" si="1"/>
        <v>285.625</v>
      </c>
      <c r="Y16" s="15">
        <f t="shared" si="2"/>
        <v>560</v>
      </c>
      <c r="Z16" s="15">
        <f t="shared" si="3"/>
        <v>16</v>
      </c>
      <c r="AA16" s="15">
        <f t="shared" si="4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4"/>
      <c r="G17" s="34">
        <v>280</v>
      </c>
      <c r="H17" s="34">
        <v>280</v>
      </c>
      <c r="I17" s="34">
        <v>280</v>
      </c>
      <c r="J17" s="36">
        <v>280</v>
      </c>
      <c r="K17" s="36">
        <v>280</v>
      </c>
      <c r="L17" s="36">
        <v>200</v>
      </c>
      <c r="M17" s="36">
        <v>200</v>
      </c>
      <c r="N17" s="36">
        <v>200</v>
      </c>
      <c r="O17" s="36">
        <v>200</v>
      </c>
      <c r="P17" s="36">
        <v>200</v>
      </c>
      <c r="Q17" s="36">
        <v>200</v>
      </c>
      <c r="R17" s="36">
        <v>200</v>
      </c>
      <c r="S17" s="36">
        <v>200</v>
      </c>
      <c r="T17" s="36">
        <v>200</v>
      </c>
      <c r="U17" s="36">
        <v>200</v>
      </c>
      <c r="W17" s="57">
        <f t="shared" si="0"/>
        <v>200</v>
      </c>
      <c r="X17" s="64">
        <f t="shared" si="1"/>
        <v>226.66666666666666</v>
      </c>
      <c r="Y17" s="15">
        <f t="shared" si="2"/>
        <v>280</v>
      </c>
      <c r="Z17" s="15">
        <f t="shared" si="3"/>
        <v>15</v>
      </c>
      <c r="AA17" s="15">
        <f t="shared" si="4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4">
        <v>280</v>
      </c>
      <c r="G18" s="34">
        <v>280</v>
      </c>
      <c r="H18" s="34">
        <v>280</v>
      </c>
      <c r="I18" s="36">
        <v>280</v>
      </c>
      <c r="J18" s="36">
        <v>280</v>
      </c>
      <c r="K18" s="36">
        <v>280</v>
      </c>
      <c r="L18" s="36">
        <v>200</v>
      </c>
      <c r="M18" s="36">
        <v>200</v>
      </c>
      <c r="N18" s="36">
        <v>200</v>
      </c>
      <c r="O18" s="36">
        <v>200</v>
      </c>
      <c r="P18" s="36">
        <v>200</v>
      </c>
      <c r="Q18" s="34">
        <v>220</v>
      </c>
      <c r="R18" s="36">
        <v>200</v>
      </c>
      <c r="S18" s="36">
        <v>200</v>
      </c>
      <c r="T18" s="53">
        <v>260</v>
      </c>
      <c r="U18" s="53">
        <v>280</v>
      </c>
      <c r="W18" s="57">
        <f t="shared" si="0"/>
        <v>200</v>
      </c>
      <c r="X18" s="64">
        <f t="shared" si="1"/>
        <v>240</v>
      </c>
      <c r="Y18" s="15">
        <f t="shared" si="2"/>
        <v>280</v>
      </c>
      <c r="Z18" s="15">
        <f t="shared" si="3"/>
        <v>16</v>
      </c>
      <c r="AA18" s="15">
        <f t="shared" si="4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4">
        <v>560</v>
      </c>
      <c r="G19" s="34">
        <v>280</v>
      </c>
      <c r="H19" s="34">
        <v>840</v>
      </c>
      <c r="I19" s="36">
        <v>280</v>
      </c>
      <c r="J19" s="36">
        <v>280</v>
      </c>
      <c r="K19" s="36">
        <v>280</v>
      </c>
      <c r="L19" s="36">
        <v>200</v>
      </c>
      <c r="M19" s="36">
        <v>200</v>
      </c>
      <c r="N19" s="36">
        <v>200</v>
      </c>
      <c r="O19" s="34">
        <v>260</v>
      </c>
      <c r="P19" s="36">
        <v>200</v>
      </c>
      <c r="Q19" s="36">
        <v>200</v>
      </c>
      <c r="R19" s="36">
        <v>200</v>
      </c>
      <c r="S19" s="34">
        <v>200</v>
      </c>
      <c r="T19" s="34">
        <v>240</v>
      </c>
      <c r="U19" s="34">
        <v>210</v>
      </c>
      <c r="W19" s="57">
        <f t="shared" si="0"/>
        <v>200</v>
      </c>
      <c r="X19" s="64">
        <f t="shared" si="1"/>
        <v>289.375</v>
      </c>
      <c r="Y19" s="15">
        <f t="shared" si="2"/>
        <v>840</v>
      </c>
      <c r="Z19" s="15">
        <f t="shared" si="3"/>
        <v>16</v>
      </c>
      <c r="AA19" s="15">
        <f t="shared" si="4"/>
        <v>16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46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 t="s">
        <v>38</v>
      </c>
      <c r="D23" s="90"/>
      <c r="E23" s="91"/>
      <c r="G23" s="30" t="s">
        <v>41</v>
      </c>
      <c r="H23" s="30" t="s">
        <v>41</v>
      </c>
      <c r="I23" s="30" t="s">
        <v>41</v>
      </c>
      <c r="J23" s="30" t="s">
        <v>41</v>
      </c>
      <c r="K23" s="30" t="s">
        <v>41</v>
      </c>
      <c r="L23" s="30" t="s">
        <v>42</v>
      </c>
      <c r="M23" s="30" t="s">
        <v>42</v>
      </c>
      <c r="N23" s="30" t="s">
        <v>42</v>
      </c>
      <c r="O23" s="30" t="s">
        <v>42</v>
      </c>
      <c r="P23" s="30" t="s">
        <v>42</v>
      </c>
      <c r="Q23" s="30" t="s">
        <v>42</v>
      </c>
      <c r="R23" s="30" t="s">
        <v>42</v>
      </c>
      <c r="S23" s="30" t="s">
        <v>42</v>
      </c>
      <c r="T23" s="30" t="s">
        <v>42</v>
      </c>
      <c r="U23" s="30" t="s">
        <v>42</v>
      </c>
      <c r="W23" s="30" t="s">
        <v>42</v>
      </c>
      <c r="X23" s="30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  <c r="P29" s="52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1:E21"/>
    <mergeCell ref="C23:E23"/>
    <mergeCell ref="C24:E24"/>
    <mergeCell ref="C22:E22"/>
  </mergeCells>
  <conditionalFormatting sqref="I3">
    <cfRule type="cellIs" dxfId="7" priority="2" operator="lessThan">
      <formula>1</formula>
    </cfRule>
  </conditionalFormatting>
  <conditionalFormatting sqref="F3:U19">
    <cfRule type="containsBlanks" dxfId="6" priority="1">
      <formula>LEN(TRIM(F3))=0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4&amp;C&amp;"Times New Roman,Regular"&amp;12Ammonia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44"/>
  <sheetViews>
    <sheetView zoomScale="80" zoomScaleNormal="80" workbookViewId="0"/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7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19" width="12.140625" style="2" bestFit="1" customWidth="1"/>
    <col min="20" max="21" width="12.140625" style="2" customWidth="1"/>
    <col min="22" max="22" width="6.7109375" style="2" customWidth="1"/>
    <col min="23" max="23" width="10.7109375" style="2" bestFit="1" customWidth="1"/>
    <col min="24" max="24" width="10.7109375" style="2" customWidth="1"/>
    <col min="25" max="25" width="10.7109375" style="2" bestFit="1" customWidth="1"/>
    <col min="26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6">
        <v>500</v>
      </c>
      <c r="G3" s="36">
        <v>500</v>
      </c>
      <c r="H3" s="36">
        <v>500</v>
      </c>
      <c r="I3" s="36">
        <v>500</v>
      </c>
      <c r="J3" s="36">
        <v>500</v>
      </c>
      <c r="K3" s="36">
        <v>500</v>
      </c>
      <c r="L3" s="36">
        <v>500</v>
      </c>
      <c r="M3" s="36">
        <v>500</v>
      </c>
      <c r="N3" s="36">
        <v>500</v>
      </c>
      <c r="O3" s="70">
        <v>500</v>
      </c>
      <c r="P3" s="36">
        <v>500</v>
      </c>
      <c r="Q3" s="36">
        <v>500</v>
      </c>
      <c r="R3" s="36">
        <v>500</v>
      </c>
      <c r="S3" s="36">
        <v>500</v>
      </c>
      <c r="T3" s="36">
        <v>500</v>
      </c>
      <c r="U3" s="36">
        <v>500</v>
      </c>
      <c r="W3" s="57">
        <f>MIN(F3:U3)</f>
        <v>500</v>
      </c>
      <c r="X3" s="57">
        <f>SUM(F3:U3)/Z3</f>
        <v>500</v>
      </c>
      <c r="Y3" s="57">
        <f>MAX(F3:U3)</f>
        <v>500</v>
      </c>
      <c r="Z3" s="15">
        <f>COUNT(F3:U3)</f>
        <v>16</v>
      </c>
      <c r="AA3" s="15">
        <f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6">
        <v>500</v>
      </c>
      <c r="G4" s="34">
        <v>510</v>
      </c>
      <c r="H4" s="36">
        <v>500</v>
      </c>
      <c r="I4" s="36">
        <v>500</v>
      </c>
      <c r="J4" s="36">
        <v>500</v>
      </c>
      <c r="K4" s="36">
        <v>500</v>
      </c>
      <c r="L4" s="36">
        <v>500</v>
      </c>
      <c r="M4" s="36">
        <v>500</v>
      </c>
      <c r="N4" s="36">
        <v>500</v>
      </c>
      <c r="O4" s="36">
        <v>500</v>
      </c>
      <c r="P4" s="36">
        <v>500</v>
      </c>
      <c r="Q4" s="36">
        <v>500</v>
      </c>
      <c r="R4" s="36">
        <v>500</v>
      </c>
      <c r="S4" s="36">
        <v>500</v>
      </c>
      <c r="T4" s="36">
        <v>500</v>
      </c>
      <c r="U4" s="36">
        <v>500</v>
      </c>
      <c r="W4" s="57">
        <f t="shared" ref="W4:W19" si="0">MIN(F4:U4)</f>
        <v>500</v>
      </c>
      <c r="X4" s="62">
        <f t="shared" ref="X4:X19" si="1">SUM(F4:U4)/Z4</f>
        <v>500.625</v>
      </c>
      <c r="Y4" s="15">
        <f t="shared" ref="Y4:Y19" si="2">MAX(F4:U4)</f>
        <v>510</v>
      </c>
      <c r="Z4" s="15">
        <f t="shared" ref="Z4:Z19" si="3">COUNT(F4:U4)</f>
        <v>16</v>
      </c>
      <c r="AA4" s="15">
        <f t="shared" ref="AA4:AA19" si="4">COUNTA(F4:U4)</f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6">
        <v>500</v>
      </c>
      <c r="G5" s="36">
        <v>500</v>
      </c>
      <c r="H5" s="36">
        <v>500</v>
      </c>
      <c r="I5" s="36">
        <v>500</v>
      </c>
      <c r="J5" s="36">
        <v>500</v>
      </c>
      <c r="K5" s="36">
        <v>500</v>
      </c>
      <c r="L5" s="36">
        <v>500</v>
      </c>
      <c r="M5" s="36">
        <v>500</v>
      </c>
      <c r="N5" s="36">
        <v>500</v>
      </c>
      <c r="O5" s="36">
        <v>500</v>
      </c>
      <c r="P5" s="36">
        <v>500</v>
      </c>
      <c r="Q5" s="36">
        <v>500</v>
      </c>
      <c r="R5" s="36">
        <v>500</v>
      </c>
      <c r="S5" s="36">
        <v>500</v>
      </c>
      <c r="T5" s="53">
        <v>520</v>
      </c>
      <c r="U5" s="36">
        <v>500</v>
      </c>
      <c r="W5" s="57">
        <f t="shared" si="0"/>
        <v>500</v>
      </c>
      <c r="X5" s="62">
        <f t="shared" si="1"/>
        <v>501.25</v>
      </c>
      <c r="Y5" s="15">
        <f t="shared" si="2"/>
        <v>520</v>
      </c>
      <c r="Z5" s="15">
        <f t="shared" si="3"/>
        <v>16</v>
      </c>
      <c r="AA5" s="15">
        <f t="shared" si="4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6">
        <v>500</v>
      </c>
      <c r="G6" s="36">
        <v>500</v>
      </c>
      <c r="H6" s="36">
        <v>500</v>
      </c>
      <c r="I6" s="36">
        <v>500</v>
      </c>
      <c r="J6" s="36">
        <v>500</v>
      </c>
      <c r="K6" s="34">
        <v>500</v>
      </c>
      <c r="L6" s="36">
        <v>500</v>
      </c>
      <c r="M6" s="36">
        <v>500</v>
      </c>
      <c r="N6" s="36">
        <v>500</v>
      </c>
      <c r="O6" s="36">
        <v>500</v>
      </c>
      <c r="P6" s="36">
        <v>500</v>
      </c>
      <c r="Q6" s="36">
        <v>500</v>
      </c>
      <c r="R6" s="36">
        <v>500</v>
      </c>
      <c r="S6" s="36">
        <v>500</v>
      </c>
      <c r="T6" s="36">
        <v>500</v>
      </c>
      <c r="U6" s="36">
        <v>500</v>
      </c>
      <c r="W6" s="57">
        <f t="shared" si="0"/>
        <v>500</v>
      </c>
      <c r="X6" s="62">
        <f t="shared" si="1"/>
        <v>500</v>
      </c>
      <c r="Y6" s="64">
        <f t="shared" si="2"/>
        <v>500</v>
      </c>
      <c r="Z6" s="15">
        <f t="shared" si="3"/>
        <v>16</v>
      </c>
      <c r="AA6" s="15">
        <f t="shared" si="4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47">
        <v>500</v>
      </c>
      <c r="G7" s="47">
        <v>500</v>
      </c>
      <c r="H7" s="47">
        <v>500</v>
      </c>
      <c r="I7" s="47">
        <v>500</v>
      </c>
      <c r="J7" s="38">
        <v>520</v>
      </c>
      <c r="K7" s="38">
        <v>520</v>
      </c>
      <c r="L7" s="47">
        <v>500</v>
      </c>
      <c r="M7" s="47">
        <v>500</v>
      </c>
      <c r="N7" s="47">
        <v>500</v>
      </c>
      <c r="O7" s="47">
        <v>500</v>
      </c>
      <c r="P7" s="47">
        <v>500</v>
      </c>
      <c r="Q7" s="47">
        <v>500</v>
      </c>
      <c r="R7" s="47">
        <v>500</v>
      </c>
      <c r="S7" s="47">
        <v>500</v>
      </c>
      <c r="T7" s="54">
        <v>610</v>
      </c>
      <c r="U7" s="47">
        <v>500</v>
      </c>
      <c r="V7" s="22"/>
      <c r="W7" s="58">
        <f t="shared" si="0"/>
        <v>500</v>
      </c>
      <c r="X7" s="66">
        <f t="shared" si="1"/>
        <v>509.375</v>
      </c>
      <c r="Y7" s="66">
        <f t="shared" si="2"/>
        <v>610</v>
      </c>
      <c r="Z7" s="24">
        <f t="shared" si="3"/>
        <v>16</v>
      </c>
      <c r="AA7" s="24">
        <f t="shared" si="4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6">
        <v>500</v>
      </c>
      <c r="G8" s="36">
        <v>500</v>
      </c>
      <c r="H8" s="36">
        <v>500</v>
      </c>
      <c r="I8" s="36">
        <v>500</v>
      </c>
      <c r="J8" s="36">
        <v>500</v>
      </c>
      <c r="K8" s="36">
        <v>500</v>
      </c>
      <c r="L8" s="36">
        <v>500</v>
      </c>
      <c r="M8" s="36">
        <v>500</v>
      </c>
      <c r="N8" s="36">
        <v>500</v>
      </c>
      <c r="O8" s="36">
        <v>500</v>
      </c>
      <c r="P8" s="36">
        <v>500</v>
      </c>
      <c r="Q8" s="36">
        <v>500</v>
      </c>
      <c r="R8" s="34">
        <v>630</v>
      </c>
      <c r="S8" s="65">
        <v>500</v>
      </c>
      <c r="T8" s="36">
        <v>500</v>
      </c>
      <c r="U8" s="36">
        <v>500</v>
      </c>
      <c r="W8" s="57">
        <f t="shared" si="0"/>
        <v>500</v>
      </c>
      <c r="X8" s="62">
        <f t="shared" si="1"/>
        <v>508.125</v>
      </c>
      <c r="Y8" s="64">
        <f t="shared" si="2"/>
        <v>630</v>
      </c>
      <c r="Z8" s="15">
        <f t="shared" si="3"/>
        <v>16</v>
      </c>
      <c r="AA8" s="15">
        <f t="shared" si="4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9"/>
      <c r="G9" s="36">
        <v>500</v>
      </c>
      <c r="H9" s="34">
        <v>500</v>
      </c>
      <c r="I9" s="36">
        <v>500</v>
      </c>
      <c r="J9" s="36">
        <v>500</v>
      </c>
      <c r="K9" s="36">
        <v>500</v>
      </c>
      <c r="L9" s="34">
        <v>890</v>
      </c>
      <c r="M9" s="36">
        <v>500</v>
      </c>
      <c r="N9" s="34">
        <v>510</v>
      </c>
      <c r="O9" s="36">
        <v>500</v>
      </c>
      <c r="P9" s="36">
        <v>500</v>
      </c>
      <c r="Q9" s="34">
        <v>900</v>
      </c>
      <c r="R9" s="36">
        <v>500</v>
      </c>
      <c r="S9" s="36">
        <v>500</v>
      </c>
      <c r="T9" s="53">
        <v>900</v>
      </c>
      <c r="U9" s="36">
        <v>500</v>
      </c>
      <c r="W9" s="57">
        <f t="shared" si="0"/>
        <v>500</v>
      </c>
      <c r="X9" s="62">
        <f t="shared" si="1"/>
        <v>580</v>
      </c>
      <c r="Y9" s="15">
        <f t="shared" si="2"/>
        <v>900</v>
      </c>
      <c r="Z9" s="15">
        <f t="shared" si="3"/>
        <v>15</v>
      </c>
      <c r="AA9" s="15">
        <f t="shared" si="4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9"/>
      <c r="G10" s="34">
        <v>580</v>
      </c>
      <c r="H10" s="36">
        <v>500</v>
      </c>
      <c r="I10" s="36">
        <v>500</v>
      </c>
      <c r="J10" s="36">
        <v>500</v>
      </c>
      <c r="K10" s="34">
        <v>500</v>
      </c>
      <c r="L10" s="36">
        <v>500</v>
      </c>
      <c r="M10" s="36">
        <v>500</v>
      </c>
      <c r="N10" s="36">
        <v>500</v>
      </c>
      <c r="O10" s="36">
        <v>500</v>
      </c>
      <c r="P10" s="36">
        <v>500</v>
      </c>
      <c r="Q10" s="36">
        <v>500</v>
      </c>
      <c r="R10" s="36">
        <v>500</v>
      </c>
      <c r="S10" s="36">
        <v>500</v>
      </c>
      <c r="T10" s="36">
        <v>500</v>
      </c>
      <c r="U10" s="36">
        <v>500</v>
      </c>
      <c r="W10" s="57">
        <f t="shared" si="0"/>
        <v>500</v>
      </c>
      <c r="X10" s="62">
        <f t="shared" si="1"/>
        <v>505.33333333333331</v>
      </c>
      <c r="Y10" s="15">
        <f t="shared" si="2"/>
        <v>580</v>
      </c>
      <c r="Z10" s="15">
        <f t="shared" si="3"/>
        <v>15</v>
      </c>
      <c r="AA10" s="15">
        <f t="shared" si="4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9"/>
      <c r="G11" s="34">
        <v>590</v>
      </c>
      <c r="H11" s="36">
        <v>500</v>
      </c>
      <c r="I11" s="36">
        <v>500</v>
      </c>
      <c r="J11" s="34">
        <v>500</v>
      </c>
      <c r="K11" s="34">
        <v>530</v>
      </c>
      <c r="L11" s="36">
        <v>500</v>
      </c>
      <c r="M11" s="36">
        <v>500</v>
      </c>
      <c r="N11" s="36">
        <v>500</v>
      </c>
      <c r="O11" s="36">
        <v>500</v>
      </c>
      <c r="P11" s="36">
        <v>500</v>
      </c>
      <c r="Q11" s="36">
        <v>500</v>
      </c>
      <c r="R11" s="36">
        <v>500</v>
      </c>
      <c r="S11" s="36">
        <v>500</v>
      </c>
      <c r="T11" s="53">
        <v>520</v>
      </c>
      <c r="U11" s="36">
        <v>500</v>
      </c>
      <c r="W11" s="57">
        <f t="shared" si="0"/>
        <v>500</v>
      </c>
      <c r="X11" s="62">
        <f t="shared" si="1"/>
        <v>509.33333333333331</v>
      </c>
      <c r="Y11" s="15">
        <f t="shared" si="2"/>
        <v>590</v>
      </c>
      <c r="Z11" s="15">
        <f t="shared" si="3"/>
        <v>15</v>
      </c>
      <c r="AA11" s="15">
        <f t="shared" si="4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48">
        <v>500</v>
      </c>
      <c r="G12" s="36">
        <v>500</v>
      </c>
      <c r="H12" s="36">
        <v>500</v>
      </c>
      <c r="I12" s="49"/>
      <c r="J12" s="36">
        <v>500</v>
      </c>
      <c r="K12" s="36">
        <v>500</v>
      </c>
      <c r="L12" s="36">
        <v>500</v>
      </c>
      <c r="M12" s="36">
        <v>500</v>
      </c>
      <c r="N12" s="36">
        <v>500</v>
      </c>
      <c r="O12" s="34"/>
      <c r="P12" s="36">
        <v>500</v>
      </c>
      <c r="Q12" s="36">
        <v>500</v>
      </c>
      <c r="R12" s="36">
        <v>500</v>
      </c>
      <c r="S12" s="36">
        <v>500</v>
      </c>
      <c r="T12" s="36">
        <v>500</v>
      </c>
      <c r="U12" s="36">
        <v>500</v>
      </c>
      <c r="W12" s="57">
        <f t="shared" si="0"/>
        <v>500</v>
      </c>
      <c r="X12" s="57">
        <f t="shared" si="1"/>
        <v>500</v>
      </c>
      <c r="Y12" s="57">
        <f t="shared" si="2"/>
        <v>500</v>
      </c>
      <c r="Z12" s="15">
        <f t="shared" si="3"/>
        <v>14</v>
      </c>
      <c r="AA12" s="15">
        <f t="shared" si="4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48">
        <v>500</v>
      </c>
      <c r="G13" s="34">
        <v>610</v>
      </c>
      <c r="H13" s="36">
        <v>500</v>
      </c>
      <c r="I13" s="34">
        <v>700</v>
      </c>
      <c r="J13" s="34">
        <v>720</v>
      </c>
      <c r="K13" s="34">
        <v>710</v>
      </c>
      <c r="L13" s="36">
        <v>500</v>
      </c>
      <c r="M13" s="36">
        <v>500</v>
      </c>
      <c r="N13" s="36">
        <v>500</v>
      </c>
      <c r="O13" s="36">
        <v>500</v>
      </c>
      <c r="P13" s="36">
        <v>500</v>
      </c>
      <c r="Q13" s="36">
        <v>500</v>
      </c>
      <c r="R13" s="36">
        <v>500</v>
      </c>
      <c r="S13" s="36">
        <v>500</v>
      </c>
      <c r="T13" s="36">
        <v>500</v>
      </c>
      <c r="U13" s="53">
        <v>510</v>
      </c>
      <c r="W13" s="57">
        <f t="shared" si="0"/>
        <v>500</v>
      </c>
      <c r="X13" s="62">
        <f t="shared" si="1"/>
        <v>546.875</v>
      </c>
      <c r="Y13" s="15">
        <f t="shared" si="2"/>
        <v>720</v>
      </c>
      <c r="Z13" s="15">
        <f t="shared" si="3"/>
        <v>16</v>
      </c>
      <c r="AA13" s="15">
        <f t="shared" si="4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4">
        <v>530</v>
      </c>
      <c r="G14" s="34">
        <v>500</v>
      </c>
      <c r="H14" s="36">
        <v>500</v>
      </c>
      <c r="I14" s="34">
        <v>800</v>
      </c>
      <c r="J14" s="34">
        <v>530</v>
      </c>
      <c r="K14" s="36">
        <v>500</v>
      </c>
      <c r="L14" s="36">
        <v>500</v>
      </c>
      <c r="M14" s="36">
        <v>500</v>
      </c>
      <c r="N14" s="34">
        <v>810</v>
      </c>
      <c r="O14" s="34"/>
      <c r="P14" s="36">
        <v>500</v>
      </c>
      <c r="Q14" s="36">
        <v>500</v>
      </c>
      <c r="R14" s="36">
        <v>500</v>
      </c>
      <c r="S14" s="34">
        <v>760</v>
      </c>
      <c r="T14" s="34">
        <v>500</v>
      </c>
      <c r="U14" s="36">
        <v>500</v>
      </c>
      <c r="W14" s="57">
        <f t="shared" si="0"/>
        <v>500</v>
      </c>
      <c r="X14" s="62">
        <f t="shared" si="1"/>
        <v>562</v>
      </c>
      <c r="Y14" s="64">
        <f t="shared" si="2"/>
        <v>810</v>
      </c>
      <c r="Z14" s="15">
        <f t="shared" si="3"/>
        <v>15</v>
      </c>
      <c r="AA14" s="15">
        <f t="shared" si="4"/>
        <v>15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4">
        <v>840</v>
      </c>
      <c r="G15" s="63">
        <v>1100</v>
      </c>
      <c r="H15" s="34">
        <v>510</v>
      </c>
      <c r="I15" s="63">
        <v>2100</v>
      </c>
      <c r="J15" s="34">
        <v>940</v>
      </c>
      <c r="K15" s="34">
        <v>730</v>
      </c>
      <c r="L15" s="34">
        <v>600</v>
      </c>
      <c r="M15" s="34">
        <v>840</v>
      </c>
      <c r="N15" s="35">
        <v>870</v>
      </c>
      <c r="O15" s="36">
        <v>500</v>
      </c>
      <c r="P15" s="34">
        <v>600</v>
      </c>
      <c r="Q15" s="63">
        <v>1100</v>
      </c>
      <c r="R15" s="63">
        <v>1200</v>
      </c>
      <c r="S15" s="34">
        <v>710</v>
      </c>
      <c r="T15" s="36">
        <v>500</v>
      </c>
      <c r="U15" s="34">
        <v>740</v>
      </c>
      <c r="W15" s="57">
        <f t="shared" si="0"/>
        <v>500</v>
      </c>
      <c r="X15" s="62">
        <f t="shared" si="1"/>
        <v>867.5</v>
      </c>
      <c r="Y15" s="64">
        <f t="shared" si="2"/>
        <v>2100</v>
      </c>
      <c r="Z15" s="15">
        <f t="shared" si="3"/>
        <v>16</v>
      </c>
      <c r="AA15" s="15">
        <f t="shared" si="4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4">
        <v>640</v>
      </c>
      <c r="G16" s="34">
        <v>750</v>
      </c>
      <c r="H16" s="36">
        <v>500</v>
      </c>
      <c r="I16" s="63">
        <v>1100</v>
      </c>
      <c r="J16" s="34">
        <v>740</v>
      </c>
      <c r="K16" s="34">
        <v>680</v>
      </c>
      <c r="L16" s="36">
        <v>500</v>
      </c>
      <c r="M16" s="34">
        <v>530</v>
      </c>
      <c r="N16" s="34">
        <v>930</v>
      </c>
      <c r="O16" s="34">
        <v>600</v>
      </c>
      <c r="P16" s="34">
        <v>560</v>
      </c>
      <c r="Q16" s="36">
        <v>500</v>
      </c>
      <c r="R16" s="36">
        <v>500</v>
      </c>
      <c r="S16" s="34">
        <v>970</v>
      </c>
      <c r="T16" s="34">
        <v>530</v>
      </c>
      <c r="U16" s="34">
        <v>700</v>
      </c>
      <c r="W16" s="57">
        <f t="shared" si="0"/>
        <v>500</v>
      </c>
      <c r="X16" s="62">
        <f t="shared" si="1"/>
        <v>670.625</v>
      </c>
      <c r="Y16" s="64">
        <f t="shared" si="2"/>
        <v>1100</v>
      </c>
      <c r="Z16" s="15">
        <f t="shared" si="3"/>
        <v>16</v>
      </c>
      <c r="AA16" s="15">
        <f t="shared" si="4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4"/>
      <c r="G17" s="34">
        <v>740</v>
      </c>
      <c r="H17" s="34">
        <v>640</v>
      </c>
      <c r="I17" s="34">
        <v>600</v>
      </c>
      <c r="J17" s="34">
        <v>880</v>
      </c>
      <c r="K17" s="34">
        <v>860</v>
      </c>
      <c r="L17" s="34">
        <v>740</v>
      </c>
      <c r="M17" s="36">
        <v>500</v>
      </c>
      <c r="N17" s="35">
        <v>910</v>
      </c>
      <c r="O17" s="36">
        <v>500</v>
      </c>
      <c r="P17" s="34">
        <v>670</v>
      </c>
      <c r="Q17" s="34">
        <v>800</v>
      </c>
      <c r="R17" s="34">
        <v>680</v>
      </c>
      <c r="S17" s="34">
        <v>780</v>
      </c>
      <c r="T17" s="34">
        <v>970</v>
      </c>
      <c r="U17" s="34">
        <v>780</v>
      </c>
      <c r="W17" s="57">
        <f t="shared" si="0"/>
        <v>500</v>
      </c>
      <c r="X17" s="62">
        <f t="shared" si="1"/>
        <v>736.66666666666663</v>
      </c>
      <c r="Y17" s="15">
        <f t="shared" si="2"/>
        <v>970</v>
      </c>
      <c r="Z17" s="15">
        <f t="shared" si="3"/>
        <v>15</v>
      </c>
      <c r="AA17" s="15">
        <f t="shared" si="4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4">
        <v>690</v>
      </c>
      <c r="G18" s="63">
        <v>1300</v>
      </c>
      <c r="H18" s="36">
        <v>500</v>
      </c>
      <c r="I18" s="63">
        <v>1300</v>
      </c>
      <c r="J18" s="34">
        <v>850</v>
      </c>
      <c r="K18" s="34">
        <v>880</v>
      </c>
      <c r="L18" s="34">
        <v>500</v>
      </c>
      <c r="M18" s="34">
        <v>600</v>
      </c>
      <c r="N18" s="63">
        <v>1070</v>
      </c>
      <c r="O18" s="63">
        <v>1100</v>
      </c>
      <c r="P18" s="34">
        <v>590</v>
      </c>
      <c r="Q18" s="34">
        <v>500</v>
      </c>
      <c r="R18" s="36">
        <v>500</v>
      </c>
      <c r="S18" s="34">
        <v>980</v>
      </c>
      <c r="T18" s="34">
        <v>580</v>
      </c>
      <c r="U18" s="34">
        <v>690</v>
      </c>
      <c r="W18" s="57">
        <f t="shared" si="0"/>
        <v>500</v>
      </c>
      <c r="X18" s="62">
        <f t="shared" si="1"/>
        <v>789.375</v>
      </c>
      <c r="Y18" s="64">
        <f t="shared" si="2"/>
        <v>1300</v>
      </c>
      <c r="Z18" s="15">
        <f t="shared" si="3"/>
        <v>16</v>
      </c>
      <c r="AA18" s="15">
        <f t="shared" si="4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4">
        <v>720</v>
      </c>
      <c r="G19" s="63">
        <v>1120</v>
      </c>
      <c r="H19" s="36">
        <v>500</v>
      </c>
      <c r="I19" s="63">
        <v>1100</v>
      </c>
      <c r="J19" s="34">
        <v>790</v>
      </c>
      <c r="K19" s="63">
        <v>1010</v>
      </c>
      <c r="L19" s="34">
        <v>520</v>
      </c>
      <c r="M19" s="34">
        <v>600</v>
      </c>
      <c r="N19" s="63">
        <v>1000</v>
      </c>
      <c r="O19" s="34">
        <v>900</v>
      </c>
      <c r="P19" s="34">
        <v>590</v>
      </c>
      <c r="Q19" s="34">
        <v>500</v>
      </c>
      <c r="R19" s="36">
        <v>500</v>
      </c>
      <c r="S19" s="34">
        <v>920</v>
      </c>
      <c r="T19" s="34">
        <v>620</v>
      </c>
      <c r="U19" s="34">
        <v>740</v>
      </c>
      <c r="W19" s="57">
        <f t="shared" si="0"/>
        <v>500</v>
      </c>
      <c r="X19" s="62">
        <f t="shared" si="1"/>
        <v>758.125</v>
      </c>
      <c r="Y19" s="64">
        <f t="shared" si="2"/>
        <v>1120</v>
      </c>
      <c r="Z19" s="15">
        <f t="shared" si="3"/>
        <v>16</v>
      </c>
      <c r="AA19" s="15">
        <f t="shared" si="4"/>
        <v>16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46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 t="s">
        <v>38</v>
      </c>
      <c r="D23" s="90"/>
      <c r="E23" s="91"/>
      <c r="F23" s="30" t="s">
        <v>43</v>
      </c>
      <c r="G23" s="30" t="s">
        <v>43</v>
      </c>
      <c r="H23" s="30" t="s">
        <v>43</v>
      </c>
      <c r="I23" s="30" t="s">
        <v>43</v>
      </c>
      <c r="J23" s="30" t="s">
        <v>43</v>
      </c>
      <c r="K23" s="30" t="s">
        <v>43</v>
      </c>
      <c r="L23" s="30" t="s">
        <v>43</v>
      </c>
      <c r="M23" s="30" t="s">
        <v>43</v>
      </c>
      <c r="N23" s="30" t="s">
        <v>43</v>
      </c>
      <c r="O23" s="30" t="s">
        <v>43</v>
      </c>
      <c r="P23" s="30" t="s">
        <v>43</v>
      </c>
      <c r="Q23" s="30" t="s">
        <v>43</v>
      </c>
      <c r="R23" s="30" t="s">
        <v>43</v>
      </c>
      <c r="S23" s="30" t="s">
        <v>43</v>
      </c>
      <c r="T23" s="30" t="s">
        <v>43</v>
      </c>
      <c r="U23" s="30" t="s">
        <v>43</v>
      </c>
      <c r="V23" s="30"/>
      <c r="W23" s="30" t="s">
        <v>43</v>
      </c>
      <c r="X23" s="30" t="s">
        <v>43</v>
      </c>
      <c r="Y23" s="30" t="s">
        <v>43</v>
      </c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1:E21"/>
    <mergeCell ref="C23:E23"/>
    <mergeCell ref="C24:E24"/>
    <mergeCell ref="C22:E22"/>
  </mergeCells>
  <conditionalFormatting sqref="I3">
    <cfRule type="cellIs" dxfId="5" priority="2" operator="lessThan">
      <formula>1</formula>
    </cfRule>
  </conditionalFormatting>
  <conditionalFormatting sqref="F3:U19">
    <cfRule type="containsBlanks" dxfId="4" priority="1">
      <formula>LEN(TRIM(F3))=0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5&amp;C&amp;"Times New Roman,Regular"&amp;12Nitrate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44"/>
  <sheetViews>
    <sheetView zoomScale="80" zoomScaleNormal="80" workbookViewId="0"/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9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19" width="12.140625" style="2" bestFit="1" customWidth="1"/>
    <col min="20" max="21" width="12.140625" style="2" customWidth="1"/>
    <col min="22" max="22" width="6.7109375" style="2" customWidth="1"/>
    <col min="23" max="26" width="9.140625" style="2"/>
    <col min="27" max="27" width="11" style="2" customWidth="1"/>
    <col min="28" max="16384" width="9.140625" style="2"/>
  </cols>
  <sheetData>
    <row r="1" spans="1:27" s="20" customForma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3"/>
      <c r="G3" s="33"/>
      <c r="H3" s="33"/>
      <c r="I3" s="41"/>
      <c r="J3" s="33"/>
      <c r="K3" s="33"/>
      <c r="L3" s="33"/>
      <c r="M3" s="33">
        <v>1.5</v>
      </c>
      <c r="N3" s="50"/>
      <c r="O3" s="71">
        <v>3.09</v>
      </c>
      <c r="P3" s="33">
        <v>1.7</v>
      </c>
      <c r="Q3" s="33">
        <v>3.8</v>
      </c>
      <c r="R3" s="50"/>
      <c r="S3" s="50">
        <v>0.48</v>
      </c>
      <c r="T3" s="50">
        <v>0.3</v>
      </c>
      <c r="U3" s="50">
        <v>0.22</v>
      </c>
      <c r="W3" s="59">
        <f>MIN(F3:U3)</f>
        <v>0.22</v>
      </c>
      <c r="X3" s="59">
        <f>SUM(F3:U3)/Z3</f>
        <v>1.5842857142857145</v>
      </c>
      <c r="Y3" s="59">
        <f>MAX(F3:U3)</f>
        <v>3.8</v>
      </c>
      <c r="Z3" s="15">
        <f>COUNT(F3:U3)</f>
        <v>7</v>
      </c>
      <c r="AA3" s="15">
        <f>COUNTA(F3:U3)</f>
        <v>7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3"/>
      <c r="G4" s="33"/>
      <c r="H4" s="33"/>
      <c r="I4" s="33"/>
      <c r="J4" s="33"/>
      <c r="K4" s="33"/>
      <c r="L4" s="33"/>
      <c r="M4" s="33">
        <v>1</v>
      </c>
      <c r="N4" s="50"/>
      <c r="O4" s="50">
        <v>1.2</v>
      </c>
      <c r="P4" s="33">
        <v>1.3</v>
      </c>
      <c r="Q4" s="33">
        <v>2</v>
      </c>
      <c r="R4" s="50"/>
      <c r="S4" s="50">
        <v>1.48</v>
      </c>
      <c r="T4" s="50">
        <v>1.2</v>
      </c>
      <c r="U4" s="50">
        <v>0.35</v>
      </c>
      <c r="W4" s="59">
        <f t="shared" ref="W4:W19" si="0">MIN(F4:U4)</f>
        <v>0.35</v>
      </c>
      <c r="X4" s="59">
        <f t="shared" ref="X4:X19" si="1">SUM(F4:U4)/Z4</f>
        <v>1.2185714285714284</v>
      </c>
      <c r="Y4" s="59">
        <f t="shared" ref="Y4:Y19" si="2">MAX(F4:U4)</f>
        <v>2</v>
      </c>
      <c r="Z4" s="15">
        <f t="shared" ref="Z4:Z19" si="3">COUNT(F4:U4)</f>
        <v>7</v>
      </c>
      <c r="AA4" s="15">
        <f t="shared" ref="AA4:AA19" si="4">COUNTA(F4:U4)</f>
        <v>7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3"/>
      <c r="G5" s="33"/>
      <c r="H5" s="33"/>
      <c r="I5" s="33"/>
      <c r="J5" s="33"/>
      <c r="K5" s="33"/>
      <c r="L5" s="33"/>
      <c r="M5" s="33">
        <v>0.5</v>
      </c>
      <c r="N5" s="50"/>
      <c r="O5" s="50">
        <v>0.53</v>
      </c>
      <c r="P5" s="33">
        <v>0.9</v>
      </c>
      <c r="Q5" s="33">
        <v>2.2000000000000002</v>
      </c>
      <c r="R5" s="50"/>
      <c r="S5" s="50">
        <v>1.32</v>
      </c>
      <c r="T5" s="50">
        <v>1.28</v>
      </c>
      <c r="U5" s="50">
        <v>0.17</v>
      </c>
      <c r="W5" s="59">
        <f t="shared" si="0"/>
        <v>0.17</v>
      </c>
      <c r="X5" s="59">
        <f t="shared" si="1"/>
        <v>0.98571428571428588</v>
      </c>
      <c r="Y5" s="59">
        <f t="shared" si="2"/>
        <v>2.2000000000000002</v>
      </c>
      <c r="Z5" s="15">
        <f t="shared" si="3"/>
        <v>7</v>
      </c>
      <c r="AA5" s="15">
        <f t="shared" si="4"/>
        <v>7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3"/>
      <c r="G6" s="33"/>
      <c r="H6" s="33"/>
      <c r="I6" s="33"/>
      <c r="J6" s="33"/>
      <c r="K6" s="33"/>
      <c r="L6" s="33"/>
      <c r="M6" s="33">
        <v>2</v>
      </c>
      <c r="N6" s="50"/>
      <c r="O6" s="50">
        <v>0.9</v>
      </c>
      <c r="P6" s="33">
        <v>0.9</v>
      </c>
      <c r="Q6" s="33">
        <v>0.4</v>
      </c>
      <c r="R6" s="50"/>
      <c r="S6" s="50">
        <v>0.26</v>
      </c>
      <c r="T6" s="50">
        <v>0.65</v>
      </c>
      <c r="U6" s="50">
        <v>0.28999999999999998</v>
      </c>
      <c r="W6" s="59">
        <f t="shared" si="0"/>
        <v>0.26</v>
      </c>
      <c r="X6" s="59">
        <f t="shared" si="1"/>
        <v>0.77142857142857146</v>
      </c>
      <c r="Y6" s="59">
        <f t="shared" si="2"/>
        <v>2</v>
      </c>
      <c r="Z6" s="15">
        <f t="shared" si="3"/>
        <v>7</v>
      </c>
      <c r="AA6" s="15">
        <f t="shared" si="4"/>
        <v>7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42"/>
      <c r="G7" s="42"/>
      <c r="H7" s="42"/>
      <c r="I7" s="42"/>
      <c r="J7" s="42"/>
      <c r="K7" s="42"/>
      <c r="L7" s="42"/>
      <c r="M7" s="42">
        <v>1</v>
      </c>
      <c r="N7" s="51"/>
      <c r="O7" s="51">
        <v>0.55000000000000004</v>
      </c>
      <c r="P7" s="42">
        <v>1.2</v>
      </c>
      <c r="Q7" s="42">
        <v>1.3</v>
      </c>
      <c r="R7" s="51">
        <v>0.35</v>
      </c>
      <c r="S7" s="51">
        <v>0.3</v>
      </c>
      <c r="T7" s="51">
        <v>0.5</v>
      </c>
      <c r="U7" s="51">
        <v>0.17</v>
      </c>
      <c r="V7" s="22"/>
      <c r="W7" s="60">
        <f t="shared" si="0"/>
        <v>0.17</v>
      </c>
      <c r="X7" s="60">
        <f t="shared" si="1"/>
        <v>0.6712499999999999</v>
      </c>
      <c r="Y7" s="60">
        <f t="shared" si="2"/>
        <v>1.3</v>
      </c>
      <c r="Z7" s="24">
        <f t="shared" si="3"/>
        <v>8</v>
      </c>
      <c r="AA7" s="24">
        <f t="shared" si="4"/>
        <v>8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3"/>
      <c r="G8" s="33"/>
      <c r="H8" s="33"/>
      <c r="I8" s="33"/>
      <c r="J8" s="33"/>
      <c r="K8" s="33"/>
      <c r="L8" s="33"/>
      <c r="M8" s="33">
        <v>1.8</v>
      </c>
      <c r="N8" s="50">
        <v>1.31</v>
      </c>
      <c r="O8" s="50">
        <v>1.06</v>
      </c>
      <c r="P8" s="33">
        <v>0.7</v>
      </c>
      <c r="Q8" s="33"/>
      <c r="R8" s="33"/>
      <c r="S8" s="50">
        <v>0.75</v>
      </c>
      <c r="T8" s="50">
        <v>0.86</v>
      </c>
      <c r="U8" s="50">
        <v>0.27</v>
      </c>
      <c r="W8" s="59">
        <f t="shared" si="0"/>
        <v>0.27</v>
      </c>
      <c r="X8" s="59">
        <f t="shared" si="1"/>
        <v>0.9642857142857143</v>
      </c>
      <c r="Y8" s="59">
        <f t="shared" si="2"/>
        <v>1.8</v>
      </c>
      <c r="Z8" s="15">
        <f t="shared" si="3"/>
        <v>7</v>
      </c>
      <c r="AA8" s="15">
        <f t="shared" si="4"/>
        <v>7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2"/>
      <c r="G9" s="33"/>
      <c r="H9" s="33"/>
      <c r="I9" s="33"/>
      <c r="J9" s="33"/>
      <c r="K9" s="33"/>
      <c r="L9" s="33"/>
      <c r="M9" s="33">
        <v>0.6</v>
      </c>
      <c r="N9" s="33">
        <v>1.5</v>
      </c>
      <c r="O9" s="50">
        <v>1</v>
      </c>
      <c r="P9" s="33">
        <v>1</v>
      </c>
      <c r="Q9" s="33">
        <v>4.2</v>
      </c>
      <c r="R9" s="33"/>
      <c r="S9" s="50">
        <v>0.38</v>
      </c>
      <c r="T9" s="50">
        <v>1.2</v>
      </c>
      <c r="U9" s="50">
        <v>0.21</v>
      </c>
      <c r="W9" s="59">
        <f t="shared" si="0"/>
        <v>0.21</v>
      </c>
      <c r="X9" s="59">
        <f t="shared" si="1"/>
        <v>1.2612500000000002</v>
      </c>
      <c r="Y9" s="59">
        <f t="shared" si="2"/>
        <v>4.2</v>
      </c>
      <c r="Z9" s="15">
        <f t="shared" si="3"/>
        <v>8</v>
      </c>
      <c r="AA9" s="15">
        <f t="shared" si="4"/>
        <v>8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2"/>
      <c r="G10" s="33"/>
      <c r="H10" s="33"/>
      <c r="I10" s="33"/>
      <c r="J10" s="33"/>
      <c r="K10" s="33"/>
      <c r="L10" s="33"/>
      <c r="M10" s="33">
        <v>1.8</v>
      </c>
      <c r="N10" s="33">
        <v>3.7</v>
      </c>
      <c r="O10" s="50">
        <v>1.65</v>
      </c>
      <c r="P10" s="33">
        <v>1.5</v>
      </c>
      <c r="Q10" s="33"/>
      <c r="R10" s="33"/>
      <c r="S10" s="50">
        <v>0.34</v>
      </c>
      <c r="T10" s="50">
        <v>0.85</v>
      </c>
      <c r="U10" s="50">
        <v>0.22</v>
      </c>
      <c r="W10" s="59">
        <f t="shared" si="0"/>
        <v>0.22</v>
      </c>
      <c r="X10" s="59">
        <f t="shared" si="1"/>
        <v>1.4371428571428573</v>
      </c>
      <c r="Y10" s="59">
        <f t="shared" si="2"/>
        <v>3.7</v>
      </c>
      <c r="Z10" s="15">
        <f t="shared" si="3"/>
        <v>7</v>
      </c>
      <c r="AA10" s="15">
        <f t="shared" si="4"/>
        <v>7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2"/>
      <c r="G11" s="33"/>
      <c r="H11" s="33"/>
      <c r="I11" s="33"/>
      <c r="J11" s="33"/>
      <c r="K11" s="33"/>
      <c r="L11" s="33"/>
      <c r="M11" s="33">
        <v>1.5</v>
      </c>
      <c r="N11" s="50">
        <v>1.59</v>
      </c>
      <c r="O11" s="50">
        <v>0.8</v>
      </c>
      <c r="P11" s="33">
        <v>1.3</v>
      </c>
      <c r="Q11" s="33"/>
      <c r="R11" s="33"/>
      <c r="S11" s="50">
        <v>0.22</v>
      </c>
      <c r="T11" s="50">
        <v>1.04</v>
      </c>
      <c r="U11" s="50">
        <v>0.18</v>
      </c>
      <c r="W11" s="59">
        <f t="shared" si="0"/>
        <v>0.18</v>
      </c>
      <c r="X11" s="59">
        <f t="shared" si="1"/>
        <v>0.94714285714285695</v>
      </c>
      <c r="Y11" s="59">
        <f t="shared" si="2"/>
        <v>1.59</v>
      </c>
      <c r="Z11" s="15">
        <f t="shared" si="3"/>
        <v>7</v>
      </c>
      <c r="AA11" s="15">
        <f t="shared" si="4"/>
        <v>7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32"/>
      <c r="G12" s="33"/>
      <c r="H12" s="33"/>
      <c r="I12" s="33"/>
      <c r="J12" s="33"/>
      <c r="K12" s="33"/>
      <c r="L12" s="33"/>
      <c r="M12" s="33">
        <v>11.5</v>
      </c>
      <c r="N12" s="33">
        <v>5.9</v>
      </c>
      <c r="O12" s="33"/>
      <c r="P12" s="33">
        <v>3.8</v>
      </c>
      <c r="Q12" s="33"/>
      <c r="R12" s="33"/>
      <c r="S12" s="50">
        <v>1.01</v>
      </c>
      <c r="T12" s="50"/>
      <c r="U12" s="50">
        <v>1.03</v>
      </c>
      <c r="W12" s="59">
        <f t="shared" si="0"/>
        <v>1.01</v>
      </c>
      <c r="X12" s="59">
        <f t="shared" si="1"/>
        <v>4.6480000000000006</v>
      </c>
      <c r="Y12" s="59">
        <f t="shared" si="2"/>
        <v>11.5</v>
      </c>
      <c r="Z12" s="15">
        <f t="shared" si="3"/>
        <v>5</v>
      </c>
      <c r="AA12" s="15">
        <f t="shared" si="4"/>
        <v>5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32"/>
      <c r="G13" s="33"/>
      <c r="H13" s="33"/>
      <c r="I13" s="33"/>
      <c r="J13" s="33"/>
      <c r="K13" s="33"/>
      <c r="L13" s="33"/>
      <c r="M13" s="33">
        <v>2</v>
      </c>
      <c r="N13" s="50">
        <v>2.79</v>
      </c>
      <c r="O13" s="33"/>
      <c r="P13" s="33">
        <v>1.5</v>
      </c>
      <c r="Q13" s="33"/>
      <c r="R13" s="33"/>
      <c r="S13" s="50">
        <v>0.56000000000000005</v>
      </c>
      <c r="T13" s="50">
        <v>0.72</v>
      </c>
      <c r="U13" s="50">
        <v>0.4</v>
      </c>
      <c r="W13" s="59">
        <f t="shared" si="0"/>
        <v>0.4</v>
      </c>
      <c r="X13" s="59">
        <f t="shared" si="1"/>
        <v>1.3283333333333334</v>
      </c>
      <c r="Y13" s="59">
        <f t="shared" si="2"/>
        <v>2.79</v>
      </c>
      <c r="Z13" s="15">
        <f t="shared" si="3"/>
        <v>6</v>
      </c>
      <c r="AA13" s="15">
        <f t="shared" si="4"/>
        <v>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3"/>
      <c r="G14" s="33"/>
      <c r="H14" s="33"/>
      <c r="I14" s="33"/>
      <c r="J14" s="33"/>
      <c r="K14" s="33"/>
      <c r="L14" s="33"/>
      <c r="M14" s="33">
        <v>1.1000000000000001</v>
      </c>
      <c r="N14" s="50">
        <v>1.36</v>
      </c>
      <c r="O14" s="33">
        <v>1</v>
      </c>
      <c r="P14" s="33">
        <v>0.8</v>
      </c>
      <c r="Q14" s="33">
        <v>0.7</v>
      </c>
      <c r="R14" s="33"/>
      <c r="S14" s="50">
        <v>0.31</v>
      </c>
      <c r="T14" s="50">
        <v>0.6</v>
      </c>
      <c r="U14" s="50">
        <v>0.42</v>
      </c>
      <c r="W14" s="59">
        <f t="shared" si="0"/>
        <v>0.31</v>
      </c>
      <c r="X14" s="59">
        <f t="shared" si="1"/>
        <v>0.78624999999999989</v>
      </c>
      <c r="Y14" s="59">
        <f t="shared" si="2"/>
        <v>1.36</v>
      </c>
      <c r="Z14" s="15">
        <f t="shared" si="3"/>
        <v>8</v>
      </c>
      <c r="AA14" s="15">
        <f t="shared" si="4"/>
        <v>8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3"/>
      <c r="G15" s="33"/>
      <c r="H15" s="33"/>
      <c r="I15" s="33"/>
      <c r="J15" s="33"/>
      <c r="K15" s="33"/>
      <c r="L15" s="33"/>
      <c r="M15" s="33">
        <v>1.2</v>
      </c>
      <c r="N15" s="50"/>
      <c r="O15" s="50">
        <v>0.9</v>
      </c>
      <c r="P15" s="33">
        <v>1.7</v>
      </c>
      <c r="Q15" s="33">
        <v>0.7</v>
      </c>
      <c r="R15" s="50">
        <v>0.25</v>
      </c>
      <c r="S15" s="50">
        <v>0.15</v>
      </c>
      <c r="T15" s="50">
        <v>0.5</v>
      </c>
      <c r="U15" s="50">
        <v>0.16</v>
      </c>
      <c r="W15" s="59">
        <f t="shared" si="0"/>
        <v>0.15</v>
      </c>
      <c r="X15" s="59">
        <f t="shared" si="1"/>
        <v>0.69500000000000006</v>
      </c>
      <c r="Y15" s="59">
        <f t="shared" si="2"/>
        <v>1.7</v>
      </c>
      <c r="Z15" s="15">
        <f t="shared" si="3"/>
        <v>8</v>
      </c>
      <c r="AA15" s="15">
        <f t="shared" si="4"/>
        <v>8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3"/>
      <c r="G16" s="33"/>
      <c r="H16" s="33"/>
      <c r="I16" s="33"/>
      <c r="J16" s="33"/>
      <c r="K16" s="33"/>
      <c r="L16" s="33"/>
      <c r="M16" s="33">
        <v>1.2</v>
      </c>
      <c r="N16" s="50">
        <v>1.42</v>
      </c>
      <c r="O16" s="50">
        <v>0.4</v>
      </c>
      <c r="P16" s="33">
        <v>0.8</v>
      </c>
      <c r="Q16" s="33">
        <v>0.6</v>
      </c>
      <c r="R16" s="33"/>
      <c r="S16" s="50">
        <v>0.16</v>
      </c>
      <c r="T16" s="50">
        <v>0.65</v>
      </c>
      <c r="U16" s="50">
        <v>2.15</v>
      </c>
      <c r="W16" s="59">
        <f t="shared" si="0"/>
        <v>0.16</v>
      </c>
      <c r="X16" s="59">
        <f t="shared" si="1"/>
        <v>0.9225000000000001</v>
      </c>
      <c r="Y16" s="59">
        <f t="shared" si="2"/>
        <v>2.15</v>
      </c>
      <c r="Z16" s="15">
        <f t="shared" si="3"/>
        <v>8</v>
      </c>
      <c r="AA16" s="15">
        <f t="shared" si="4"/>
        <v>8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3"/>
      <c r="G17" s="33"/>
      <c r="H17" s="33"/>
      <c r="I17" s="33"/>
      <c r="J17" s="33"/>
      <c r="K17" s="33"/>
      <c r="L17" s="33"/>
      <c r="M17" s="33">
        <v>0.4</v>
      </c>
      <c r="N17" s="50">
        <v>8.3699999999999992</v>
      </c>
      <c r="O17" s="50">
        <v>1</v>
      </c>
      <c r="P17" s="33">
        <v>0.4</v>
      </c>
      <c r="Q17" s="33"/>
      <c r="R17" s="33"/>
      <c r="S17" s="50">
        <v>0.8</v>
      </c>
      <c r="T17" s="50">
        <v>0.91</v>
      </c>
      <c r="U17" s="50">
        <v>0.16</v>
      </c>
      <c r="W17" s="59">
        <f t="shared" si="0"/>
        <v>0.16</v>
      </c>
      <c r="X17" s="59">
        <f t="shared" si="1"/>
        <v>1.7200000000000002</v>
      </c>
      <c r="Y17" s="59">
        <f t="shared" si="2"/>
        <v>8.3699999999999992</v>
      </c>
      <c r="Z17" s="15">
        <f t="shared" si="3"/>
        <v>7</v>
      </c>
      <c r="AA17" s="15">
        <f t="shared" si="4"/>
        <v>7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3"/>
      <c r="G18" s="33"/>
      <c r="H18" s="33"/>
      <c r="I18" s="33"/>
      <c r="J18" s="33"/>
      <c r="K18" s="33"/>
      <c r="L18" s="33"/>
      <c r="M18" s="33">
        <v>0.8</v>
      </c>
      <c r="N18" s="50">
        <v>2.52</v>
      </c>
      <c r="O18" s="50">
        <v>2.15</v>
      </c>
      <c r="P18" s="33">
        <v>0.9</v>
      </c>
      <c r="Q18" s="33">
        <v>0.8</v>
      </c>
      <c r="R18" s="33"/>
      <c r="S18" s="50">
        <v>0.33</v>
      </c>
      <c r="T18" s="50">
        <v>1.4</v>
      </c>
      <c r="U18" s="50">
        <v>0.32</v>
      </c>
      <c r="W18" s="59">
        <f t="shared" si="0"/>
        <v>0.32</v>
      </c>
      <c r="X18" s="59">
        <f t="shared" si="1"/>
        <v>1.1525000000000001</v>
      </c>
      <c r="Y18" s="59">
        <f t="shared" si="2"/>
        <v>2.52</v>
      </c>
      <c r="Z18" s="15">
        <f t="shared" si="3"/>
        <v>8</v>
      </c>
      <c r="AA18" s="15">
        <f t="shared" si="4"/>
        <v>8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3"/>
      <c r="G19" s="33"/>
      <c r="H19" s="33"/>
      <c r="I19" s="33"/>
      <c r="J19" s="33"/>
      <c r="K19" s="33"/>
      <c r="L19" s="33"/>
      <c r="M19" s="33">
        <v>3.5</v>
      </c>
      <c r="N19" s="50">
        <v>2.75</v>
      </c>
      <c r="O19" s="50">
        <v>0.7</v>
      </c>
      <c r="P19" s="33">
        <v>1.4</v>
      </c>
      <c r="Q19" s="33">
        <v>1.1000000000000001</v>
      </c>
      <c r="R19" s="33"/>
      <c r="S19" s="50">
        <v>0.35</v>
      </c>
      <c r="T19" s="50">
        <v>1.35</v>
      </c>
      <c r="U19" s="50">
        <v>0.38</v>
      </c>
      <c r="W19" s="59">
        <f t="shared" si="0"/>
        <v>0.35</v>
      </c>
      <c r="X19" s="59">
        <f t="shared" si="1"/>
        <v>1.4412499999999999</v>
      </c>
      <c r="Y19" s="59">
        <f t="shared" si="2"/>
        <v>3.5</v>
      </c>
      <c r="Z19" s="15">
        <f t="shared" si="3"/>
        <v>8</v>
      </c>
      <c r="AA19" s="15">
        <f t="shared" si="4"/>
        <v>8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49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/>
      <c r="D23" s="90"/>
      <c r="E23" s="91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3"/>
  </sortState>
  <mergeCells count="4">
    <mergeCell ref="C24:E24"/>
    <mergeCell ref="C21:E21"/>
    <mergeCell ref="C23:E23"/>
    <mergeCell ref="C22:E22"/>
  </mergeCells>
  <conditionalFormatting sqref="I3">
    <cfRule type="cellIs" dxfId="3" priority="2" operator="lessThan">
      <formula>1</formula>
    </cfRule>
  </conditionalFormatting>
  <conditionalFormatting sqref="F3:U19">
    <cfRule type="containsBlanks" dxfId="2" priority="1">
      <formula>LEN(TRIM(F3))=0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6&amp;C&amp;"Times New Roman,Regular"&amp;12Turbidity 2006–2013: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44"/>
  <sheetViews>
    <sheetView tabSelected="1" topLeftCell="A15" zoomScale="80" zoomScaleNormal="80" workbookViewId="0"/>
  </sheetViews>
  <sheetFormatPr defaultColWidth="9.140625" defaultRowHeight="15" x14ac:dyDescent="0.25"/>
  <cols>
    <col min="1" max="1" width="13.28515625" style="11" customWidth="1"/>
    <col min="2" max="2" width="5.85546875" style="11" bestFit="1" customWidth="1"/>
    <col min="3" max="3" width="19.42578125" style="2" bestFit="1" customWidth="1"/>
    <col min="4" max="4" width="6.85546875" style="20" customWidth="1"/>
    <col min="5" max="5" width="9.85546875" style="20" bestFit="1" customWidth="1"/>
    <col min="6" max="6" width="11.140625" style="2" customWidth="1"/>
    <col min="7" max="7" width="12.140625" style="2" bestFit="1" customWidth="1"/>
    <col min="8" max="8" width="10.85546875" style="2" bestFit="1" customWidth="1"/>
    <col min="9" max="9" width="12.140625" style="2" bestFit="1" customWidth="1"/>
    <col min="10" max="10" width="12" style="2" bestFit="1" customWidth="1"/>
    <col min="11" max="11" width="12.140625" style="2" bestFit="1" customWidth="1"/>
    <col min="12" max="12" width="12" style="2" bestFit="1" customWidth="1"/>
    <col min="13" max="13" width="12.140625" style="2" bestFit="1" customWidth="1"/>
    <col min="14" max="14" width="10.85546875" style="2" bestFit="1" customWidth="1"/>
    <col min="15" max="15" width="12.140625" style="2" bestFit="1" customWidth="1"/>
    <col min="16" max="16" width="12" style="2" bestFit="1" customWidth="1"/>
    <col min="17" max="17" width="12.140625" style="2" bestFit="1" customWidth="1"/>
    <col min="18" max="18" width="12" style="2" bestFit="1" customWidth="1"/>
    <col min="19" max="19" width="12.140625" style="2" bestFit="1" customWidth="1"/>
    <col min="20" max="21" width="12.140625" style="2" customWidth="1"/>
    <col min="22" max="22" width="6.7109375" style="2" customWidth="1"/>
    <col min="23" max="26" width="9.140625" style="2"/>
    <col min="27" max="27" width="11" style="2" customWidth="1"/>
    <col min="28" max="16384" width="9.140625" style="2"/>
  </cols>
  <sheetData>
    <row r="1" spans="1:27" s="20" customFormat="1" ht="14.25" customHeight="1" x14ac:dyDescent="0.25">
      <c r="A1" s="1" t="s">
        <v>0</v>
      </c>
      <c r="B1" s="3" t="s">
        <v>1</v>
      </c>
      <c r="E1" s="4" t="s">
        <v>2</v>
      </c>
      <c r="F1" s="28">
        <v>38869</v>
      </c>
      <c r="G1" s="28">
        <v>38981</v>
      </c>
      <c r="H1" s="28">
        <v>39238</v>
      </c>
      <c r="I1" s="28">
        <v>39338</v>
      </c>
      <c r="J1" s="28">
        <v>39611</v>
      </c>
      <c r="K1" s="28">
        <v>39713</v>
      </c>
      <c r="L1" s="28">
        <v>39986</v>
      </c>
      <c r="M1" s="28">
        <v>40085</v>
      </c>
      <c r="N1" s="28">
        <v>40337</v>
      </c>
      <c r="O1" s="28">
        <v>40450</v>
      </c>
      <c r="P1" s="28">
        <v>40709</v>
      </c>
      <c r="Q1" s="28">
        <v>40812</v>
      </c>
      <c r="R1" s="28">
        <v>41074</v>
      </c>
      <c r="S1" s="28">
        <v>41177</v>
      </c>
      <c r="T1" s="28">
        <v>41444</v>
      </c>
      <c r="U1" s="28">
        <v>41541</v>
      </c>
    </row>
    <row r="2" spans="1:27" s="31" customFormat="1" ht="30" thickBot="1" x14ac:dyDescent="0.3">
      <c r="A2" s="5" t="s">
        <v>3</v>
      </c>
      <c r="B2" s="7" t="s">
        <v>5</v>
      </c>
      <c r="C2" s="6" t="s">
        <v>4</v>
      </c>
      <c r="D2" s="6" t="s">
        <v>37</v>
      </c>
      <c r="E2" s="8" t="s">
        <v>6</v>
      </c>
      <c r="F2" s="9">
        <v>38869</v>
      </c>
      <c r="G2" s="9">
        <v>38981</v>
      </c>
      <c r="H2" s="9">
        <v>39238</v>
      </c>
      <c r="I2" s="9">
        <v>39338</v>
      </c>
      <c r="J2" s="9">
        <v>39611</v>
      </c>
      <c r="K2" s="9">
        <v>39713</v>
      </c>
      <c r="L2" s="9">
        <v>39986</v>
      </c>
      <c r="M2" s="9">
        <v>40085</v>
      </c>
      <c r="N2" s="9">
        <v>40337</v>
      </c>
      <c r="O2" s="9">
        <v>40450</v>
      </c>
      <c r="P2" s="9">
        <v>40709</v>
      </c>
      <c r="Q2" s="9">
        <v>40812</v>
      </c>
      <c r="R2" s="9">
        <v>41074</v>
      </c>
      <c r="S2" s="9">
        <v>41177</v>
      </c>
      <c r="T2" s="9">
        <v>41444</v>
      </c>
      <c r="U2" s="9">
        <v>41541</v>
      </c>
      <c r="W2" s="10" t="s">
        <v>7</v>
      </c>
      <c r="X2" s="10" t="s">
        <v>45</v>
      </c>
      <c r="Y2" s="10" t="s">
        <v>8</v>
      </c>
      <c r="Z2" s="10" t="s">
        <v>9</v>
      </c>
      <c r="AA2" s="10" t="s">
        <v>10</v>
      </c>
    </row>
    <row r="3" spans="1:27" ht="15.75" thickTop="1" x14ac:dyDescent="0.25">
      <c r="A3" s="11">
        <v>15</v>
      </c>
      <c r="B3" s="13">
        <v>1</v>
      </c>
      <c r="C3" s="12" t="s">
        <v>31</v>
      </c>
      <c r="D3" s="25">
        <v>6018</v>
      </c>
      <c r="E3" s="14" t="s">
        <v>32</v>
      </c>
      <c r="F3" s="34">
        <v>1</v>
      </c>
      <c r="G3" s="34">
        <v>3</v>
      </c>
      <c r="H3" s="34">
        <v>148</v>
      </c>
      <c r="I3" s="37">
        <v>33</v>
      </c>
      <c r="J3" s="34">
        <v>214</v>
      </c>
      <c r="K3" s="34">
        <v>261</v>
      </c>
      <c r="L3" s="34">
        <v>15</v>
      </c>
      <c r="M3" s="34">
        <v>21</v>
      </c>
      <c r="N3" s="34">
        <v>4</v>
      </c>
      <c r="O3" s="37">
        <v>119</v>
      </c>
      <c r="P3" s="34">
        <v>7</v>
      </c>
      <c r="Q3" s="34">
        <v>21</v>
      </c>
      <c r="R3" s="34">
        <v>3</v>
      </c>
      <c r="S3" s="34">
        <v>12</v>
      </c>
      <c r="T3" s="34">
        <v>23</v>
      </c>
      <c r="U3" s="34">
        <v>23</v>
      </c>
      <c r="W3" s="15">
        <f t="shared" ref="W3:W19" si="0">MIN(F3:U3)</f>
        <v>1</v>
      </c>
      <c r="X3" s="27">
        <f>SUM(F3:U3)/Z3</f>
        <v>56.75</v>
      </c>
      <c r="Y3" s="15">
        <f t="shared" ref="Y3:Y19" si="1">MAX(F3:U3)</f>
        <v>261</v>
      </c>
      <c r="Z3" s="15">
        <f t="shared" ref="Z3:Z19" si="2">COUNT(F3:U3)</f>
        <v>16</v>
      </c>
      <c r="AA3" s="15">
        <f t="shared" ref="AA3:AA19" si="3">COUNTA(F3:U3)</f>
        <v>16</v>
      </c>
    </row>
    <row r="4" spans="1:27" x14ac:dyDescent="0.25">
      <c r="A4" s="11">
        <v>16</v>
      </c>
      <c r="B4" s="11">
        <v>2</v>
      </c>
      <c r="C4" s="2" t="s">
        <v>31</v>
      </c>
      <c r="D4" s="20">
        <v>6018</v>
      </c>
      <c r="E4" s="14" t="s">
        <v>33</v>
      </c>
      <c r="F4" s="34">
        <v>96</v>
      </c>
      <c r="G4" s="34">
        <v>75</v>
      </c>
      <c r="H4" s="34">
        <v>548</v>
      </c>
      <c r="I4" s="34">
        <v>36</v>
      </c>
      <c r="J4" s="34">
        <v>109</v>
      </c>
      <c r="K4" s="34">
        <v>93</v>
      </c>
      <c r="L4" s="34">
        <v>131</v>
      </c>
      <c r="M4" s="34">
        <v>52</v>
      </c>
      <c r="N4" s="34">
        <v>345</v>
      </c>
      <c r="O4" s="34">
        <v>205</v>
      </c>
      <c r="P4" s="34">
        <v>99</v>
      </c>
      <c r="Q4" s="34">
        <v>133</v>
      </c>
      <c r="R4" s="34">
        <v>272</v>
      </c>
      <c r="S4" s="34">
        <v>411</v>
      </c>
      <c r="T4" s="34">
        <v>687</v>
      </c>
      <c r="U4" s="34">
        <v>579</v>
      </c>
      <c r="W4" s="15">
        <f t="shared" si="0"/>
        <v>36</v>
      </c>
      <c r="X4" s="27">
        <f t="shared" ref="X4:X19" si="4">SUM(F4:U4)/Z4</f>
        <v>241.9375</v>
      </c>
      <c r="Y4" s="64">
        <f t="shared" si="1"/>
        <v>687</v>
      </c>
      <c r="Z4" s="15">
        <f t="shared" si="2"/>
        <v>16</v>
      </c>
      <c r="AA4" s="15">
        <f t="shared" si="3"/>
        <v>16</v>
      </c>
    </row>
    <row r="5" spans="1:27" x14ac:dyDescent="0.25">
      <c r="A5" s="11">
        <v>17</v>
      </c>
      <c r="B5" s="11">
        <v>3</v>
      </c>
      <c r="C5" s="2" t="s">
        <v>31</v>
      </c>
      <c r="D5" s="20">
        <v>6018</v>
      </c>
      <c r="E5" s="14" t="s">
        <v>34</v>
      </c>
      <c r="F5" s="34">
        <v>39</v>
      </c>
      <c r="G5" s="34">
        <v>46</v>
      </c>
      <c r="H5" s="34">
        <v>613</v>
      </c>
      <c r="I5" s="34">
        <v>110</v>
      </c>
      <c r="J5" s="34">
        <v>74</v>
      </c>
      <c r="K5" s="34">
        <v>82</v>
      </c>
      <c r="L5" s="34">
        <v>101</v>
      </c>
      <c r="M5" s="34">
        <v>57</v>
      </c>
      <c r="N5" s="34">
        <v>313</v>
      </c>
      <c r="O5" s="34">
        <v>93</v>
      </c>
      <c r="P5" s="34">
        <v>105</v>
      </c>
      <c r="Q5" s="34">
        <v>154</v>
      </c>
      <c r="R5" s="34">
        <v>435</v>
      </c>
      <c r="S5" s="34">
        <v>35</v>
      </c>
      <c r="T5" s="34">
        <v>448</v>
      </c>
      <c r="U5" s="34">
        <v>108</v>
      </c>
      <c r="W5" s="15">
        <f t="shared" si="0"/>
        <v>35</v>
      </c>
      <c r="X5" s="27">
        <f t="shared" si="4"/>
        <v>175.8125</v>
      </c>
      <c r="Y5" s="15">
        <f t="shared" si="1"/>
        <v>613</v>
      </c>
      <c r="Z5" s="15">
        <f t="shared" si="2"/>
        <v>16</v>
      </c>
      <c r="AA5" s="15">
        <f t="shared" si="3"/>
        <v>16</v>
      </c>
    </row>
    <row r="6" spans="1:27" x14ac:dyDescent="0.25">
      <c r="A6" s="11">
        <v>13</v>
      </c>
      <c r="B6" s="11">
        <v>4</v>
      </c>
      <c r="C6" s="2" t="s">
        <v>28</v>
      </c>
      <c r="D6" s="20">
        <v>6022</v>
      </c>
      <c r="E6" s="14" t="s">
        <v>29</v>
      </c>
      <c r="F6" s="34">
        <v>96</v>
      </c>
      <c r="G6" s="34">
        <v>131</v>
      </c>
      <c r="H6" s="34">
        <v>325</v>
      </c>
      <c r="I6" s="34">
        <v>126</v>
      </c>
      <c r="J6" s="34">
        <v>193</v>
      </c>
      <c r="K6" s="34">
        <v>27</v>
      </c>
      <c r="L6" s="34">
        <v>58</v>
      </c>
      <c r="M6" s="34">
        <v>72</v>
      </c>
      <c r="N6" s="35">
        <v>308</v>
      </c>
      <c r="O6" s="34">
        <v>79</v>
      </c>
      <c r="P6" s="34">
        <v>291</v>
      </c>
      <c r="Q6" s="34">
        <v>214</v>
      </c>
      <c r="R6" s="34">
        <v>118</v>
      </c>
      <c r="S6" s="34">
        <v>70</v>
      </c>
      <c r="T6" s="34">
        <v>135</v>
      </c>
      <c r="U6" s="34">
        <v>109</v>
      </c>
      <c r="W6" s="15">
        <f t="shared" si="0"/>
        <v>27</v>
      </c>
      <c r="X6" s="27">
        <f t="shared" si="4"/>
        <v>147</v>
      </c>
      <c r="Y6" s="64">
        <f t="shared" si="1"/>
        <v>325</v>
      </c>
      <c r="Z6" s="15">
        <f t="shared" si="2"/>
        <v>16</v>
      </c>
      <c r="AA6" s="15">
        <f t="shared" si="3"/>
        <v>16</v>
      </c>
    </row>
    <row r="7" spans="1:27" ht="15.75" thickBot="1" x14ac:dyDescent="0.3">
      <c r="A7" s="21">
        <v>14</v>
      </c>
      <c r="B7" s="21">
        <v>6</v>
      </c>
      <c r="C7" s="22" t="s">
        <v>28</v>
      </c>
      <c r="D7" s="55">
        <v>6022</v>
      </c>
      <c r="E7" s="23" t="s">
        <v>30</v>
      </c>
      <c r="F7" s="38">
        <v>21</v>
      </c>
      <c r="G7" s="38">
        <v>62</v>
      </c>
      <c r="H7" s="38">
        <v>345</v>
      </c>
      <c r="I7" s="38">
        <v>386</v>
      </c>
      <c r="J7" s="38">
        <v>38</v>
      </c>
      <c r="K7" s="38">
        <v>42</v>
      </c>
      <c r="L7" s="38">
        <v>105</v>
      </c>
      <c r="M7" s="38">
        <v>142</v>
      </c>
      <c r="N7" s="43">
        <v>86</v>
      </c>
      <c r="O7" s="38">
        <v>387</v>
      </c>
      <c r="P7" s="38">
        <v>411</v>
      </c>
      <c r="Q7" s="38">
        <v>172</v>
      </c>
      <c r="R7" s="38">
        <v>345</v>
      </c>
      <c r="S7" s="38">
        <v>46</v>
      </c>
      <c r="T7" s="38">
        <v>272</v>
      </c>
      <c r="U7" s="38">
        <v>240</v>
      </c>
      <c r="V7" s="22"/>
      <c r="W7" s="24">
        <f t="shared" si="0"/>
        <v>21</v>
      </c>
      <c r="X7" s="66">
        <f t="shared" si="4"/>
        <v>193.75</v>
      </c>
      <c r="Y7" s="66">
        <f t="shared" si="1"/>
        <v>411</v>
      </c>
      <c r="Z7" s="24">
        <f t="shared" si="2"/>
        <v>16</v>
      </c>
      <c r="AA7" s="24">
        <f t="shared" si="3"/>
        <v>16</v>
      </c>
    </row>
    <row r="8" spans="1:27" ht="15.75" thickTop="1" x14ac:dyDescent="0.25">
      <c r="A8" s="11">
        <v>9</v>
      </c>
      <c r="B8" s="11">
        <v>8</v>
      </c>
      <c r="C8" s="2" t="s">
        <v>22</v>
      </c>
      <c r="D8" s="20">
        <v>6019</v>
      </c>
      <c r="E8" s="14" t="s">
        <v>23</v>
      </c>
      <c r="F8" s="34">
        <v>142</v>
      </c>
      <c r="G8" s="34">
        <v>33</v>
      </c>
      <c r="H8" s="34">
        <v>345</v>
      </c>
      <c r="I8" s="34">
        <v>435</v>
      </c>
      <c r="J8" s="34">
        <v>345</v>
      </c>
      <c r="K8" s="34">
        <v>99</v>
      </c>
      <c r="L8" s="34">
        <v>145</v>
      </c>
      <c r="M8" s="34">
        <v>261</v>
      </c>
      <c r="N8" s="34">
        <v>206</v>
      </c>
      <c r="O8" s="34">
        <v>488</v>
      </c>
      <c r="P8" s="34">
        <v>290</v>
      </c>
      <c r="Q8" s="34">
        <v>135</v>
      </c>
      <c r="R8" s="34">
        <v>921</v>
      </c>
      <c r="S8" s="34">
        <v>86</v>
      </c>
      <c r="T8" s="63">
        <v>1733</v>
      </c>
      <c r="U8" s="34">
        <v>224</v>
      </c>
      <c r="W8" s="15">
        <f t="shared" si="0"/>
        <v>33</v>
      </c>
      <c r="X8" s="27">
        <f t="shared" si="4"/>
        <v>368</v>
      </c>
      <c r="Y8" s="64">
        <f t="shared" si="1"/>
        <v>1733</v>
      </c>
      <c r="Z8" s="15">
        <f t="shared" si="2"/>
        <v>16</v>
      </c>
      <c r="AA8" s="15">
        <f t="shared" si="3"/>
        <v>16</v>
      </c>
    </row>
    <row r="9" spans="1:27" x14ac:dyDescent="0.25">
      <c r="A9" s="11">
        <v>8</v>
      </c>
      <c r="B9" s="11">
        <v>9</v>
      </c>
      <c r="C9" s="2" t="s">
        <v>20</v>
      </c>
      <c r="D9" s="20">
        <v>6019</v>
      </c>
      <c r="E9" s="14" t="s">
        <v>21</v>
      </c>
      <c r="F9" s="39"/>
      <c r="G9" s="34">
        <v>54</v>
      </c>
      <c r="H9" s="63">
        <v>1553</v>
      </c>
      <c r="I9" s="34">
        <v>387</v>
      </c>
      <c r="J9" s="34">
        <v>248</v>
      </c>
      <c r="K9" s="34">
        <v>128</v>
      </c>
      <c r="L9" s="34">
        <v>109</v>
      </c>
      <c r="M9" s="34">
        <v>142</v>
      </c>
      <c r="N9" s="34">
        <v>236</v>
      </c>
      <c r="O9" s="34">
        <v>128</v>
      </c>
      <c r="P9" s="34">
        <v>162</v>
      </c>
      <c r="Q9" s="34">
        <v>313</v>
      </c>
      <c r="R9" s="34">
        <v>579</v>
      </c>
      <c r="S9" s="34">
        <v>23</v>
      </c>
      <c r="T9" s="63">
        <v>2419</v>
      </c>
      <c r="U9" s="34">
        <v>137</v>
      </c>
      <c r="W9" s="15">
        <f t="shared" si="0"/>
        <v>23</v>
      </c>
      <c r="X9" s="27">
        <f t="shared" si="4"/>
        <v>441.2</v>
      </c>
      <c r="Y9" s="64">
        <f t="shared" si="1"/>
        <v>2419</v>
      </c>
      <c r="Z9" s="15">
        <f t="shared" si="2"/>
        <v>15</v>
      </c>
      <c r="AA9" s="15">
        <f t="shared" si="3"/>
        <v>15</v>
      </c>
    </row>
    <row r="10" spans="1:27" x14ac:dyDescent="0.25">
      <c r="A10" s="11">
        <v>10</v>
      </c>
      <c r="B10" s="11">
        <v>12</v>
      </c>
      <c r="C10" s="2" t="s">
        <v>22</v>
      </c>
      <c r="D10" s="20">
        <v>6019</v>
      </c>
      <c r="E10" s="14" t="s">
        <v>24</v>
      </c>
      <c r="F10" s="39"/>
      <c r="G10" s="34">
        <v>172</v>
      </c>
      <c r="H10" s="34">
        <v>517</v>
      </c>
      <c r="I10" s="34">
        <v>114</v>
      </c>
      <c r="J10" s="34">
        <v>138</v>
      </c>
      <c r="K10" s="34">
        <v>90</v>
      </c>
      <c r="L10" s="34">
        <v>291</v>
      </c>
      <c r="M10" s="34">
        <v>145</v>
      </c>
      <c r="N10" s="34">
        <v>125</v>
      </c>
      <c r="O10" s="34">
        <v>185</v>
      </c>
      <c r="P10" s="34">
        <v>126</v>
      </c>
      <c r="Q10" s="34">
        <v>206</v>
      </c>
      <c r="R10" s="63">
        <v>1120</v>
      </c>
      <c r="S10" s="34">
        <v>56</v>
      </c>
      <c r="T10" s="63">
        <v>1553</v>
      </c>
      <c r="U10" s="34">
        <v>137</v>
      </c>
      <c r="W10" s="15">
        <f t="shared" si="0"/>
        <v>56</v>
      </c>
      <c r="X10" s="27">
        <f t="shared" si="4"/>
        <v>331.66666666666669</v>
      </c>
      <c r="Y10" s="64">
        <f t="shared" si="1"/>
        <v>1553</v>
      </c>
      <c r="Z10" s="15">
        <f t="shared" si="2"/>
        <v>15</v>
      </c>
      <c r="AA10" s="15">
        <f t="shared" si="3"/>
        <v>15</v>
      </c>
    </row>
    <row r="11" spans="1:27" x14ac:dyDescent="0.25">
      <c r="A11" s="11">
        <v>11</v>
      </c>
      <c r="B11" s="11">
        <v>14</v>
      </c>
      <c r="C11" s="2" t="s">
        <v>22</v>
      </c>
      <c r="D11" s="20">
        <v>6019</v>
      </c>
      <c r="E11" s="14" t="s">
        <v>25</v>
      </c>
      <c r="F11" s="39"/>
      <c r="G11" s="34">
        <v>101</v>
      </c>
      <c r="H11" s="34">
        <v>816</v>
      </c>
      <c r="I11" s="34">
        <v>114</v>
      </c>
      <c r="J11" s="34">
        <v>93</v>
      </c>
      <c r="K11" s="34">
        <v>613</v>
      </c>
      <c r="L11" s="34">
        <v>231</v>
      </c>
      <c r="M11" s="34">
        <v>133</v>
      </c>
      <c r="N11" s="34">
        <v>78</v>
      </c>
      <c r="O11" s="34">
        <v>285</v>
      </c>
      <c r="P11" s="34">
        <v>89</v>
      </c>
      <c r="Q11" s="34">
        <v>167</v>
      </c>
      <c r="R11" s="63">
        <v>1046</v>
      </c>
      <c r="S11" s="34">
        <v>52</v>
      </c>
      <c r="T11" s="63">
        <v>1414</v>
      </c>
      <c r="U11" s="34">
        <v>186</v>
      </c>
      <c r="W11" s="15">
        <f t="shared" si="0"/>
        <v>52</v>
      </c>
      <c r="X11" s="27">
        <f t="shared" si="4"/>
        <v>361.2</v>
      </c>
      <c r="Y11" s="64">
        <f t="shared" si="1"/>
        <v>1414</v>
      </c>
      <c r="Z11" s="15">
        <f t="shared" si="2"/>
        <v>15</v>
      </c>
      <c r="AA11" s="15">
        <f t="shared" si="3"/>
        <v>15</v>
      </c>
    </row>
    <row r="12" spans="1:27" x14ac:dyDescent="0.25">
      <c r="A12" s="11">
        <v>1</v>
      </c>
      <c r="B12" s="13">
        <v>16</v>
      </c>
      <c r="C12" s="12" t="s">
        <v>11</v>
      </c>
      <c r="D12" s="25">
        <v>6020</v>
      </c>
      <c r="E12" s="14" t="s">
        <v>12</v>
      </c>
      <c r="F12" s="39">
        <v>260</v>
      </c>
      <c r="G12" s="34">
        <v>13</v>
      </c>
      <c r="H12" s="34">
        <v>60</v>
      </c>
      <c r="I12" s="34"/>
      <c r="J12" s="34">
        <v>205</v>
      </c>
      <c r="K12" s="34">
        <v>2</v>
      </c>
      <c r="L12" s="34">
        <v>75</v>
      </c>
      <c r="M12" s="34">
        <v>30</v>
      </c>
      <c r="N12" s="34">
        <v>7</v>
      </c>
      <c r="O12" s="34"/>
      <c r="P12" s="34">
        <v>16</v>
      </c>
      <c r="Q12" s="34">
        <v>770</v>
      </c>
      <c r="R12" s="34">
        <v>9</v>
      </c>
      <c r="S12" s="34">
        <v>4</v>
      </c>
      <c r="T12" s="34">
        <v>649</v>
      </c>
      <c r="U12" s="34">
        <v>18</v>
      </c>
      <c r="W12" s="15">
        <f t="shared" si="0"/>
        <v>2</v>
      </c>
      <c r="X12" s="27">
        <f t="shared" si="4"/>
        <v>151.28571428571428</v>
      </c>
      <c r="Y12" s="64">
        <f t="shared" si="1"/>
        <v>770</v>
      </c>
      <c r="Z12" s="15">
        <f t="shared" si="2"/>
        <v>14</v>
      </c>
      <c r="AA12" s="15">
        <f t="shared" si="3"/>
        <v>14</v>
      </c>
    </row>
    <row r="13" spans="1:27" x14ac:dyDescent="0.25">
      <c r="A13" s="11">
        <v>2</v>
      </c>
      <c r="B13" s="13">
        <v>17</v>
      </c>
      <c r="C13" s="12" t="s">
        <v>11</v>
      </c>
      <c r="D13" s="25">
        <v>6020</v>
      </c>
      <c r="E13" s="14" t="s">
        <v>13</v>
      </c>
      <c r="F13" s="39">
        <v>4</v>
      </c>
      <c r="G13" s="34">
        <v>579</v>
      </c>
      <c r="H13" s="34">
        <v>517</v>
      </c>
      <c r="I13" s="34">
        <v>291</v>
      </c>
      <c r="J13" s="34">
        <v>579</v>
      </c>
      <c r="K13" s="34">
        <v>275</v>
      </c>
      <c r="L13" s="34">
        <v>345</v>
      </c>
      <c r="M13" s="34">
        <v>228</v>
      </c>
      <c r="N13" s="34">
        <v>435</v>
      </c>
      <c r="O13" s="63">
        <v>1733</v>
      </c>
      <c r="P13" s="34">
        <v>461</v>
      </c>
      <c r="Q13" s="34">
        <v>308</v>
      </c>
      <c r="R13" s="34">
        <v>411</v>
      </c>
      <c r="S13" s="34">
        <v>147</v>
      </c>
      <c r="T13" s="34">
        <v>649</v>
      </c>
      <c r="U13" s="34">
        <v>547</v>
      </c>
      <c r="W13" s="15">
        <f t="shared" si="0"/>
        <v>4</v>
      </c>
      <c r="X13" s="27">
        <f t="shared" si="4"/>
        <v>469.3125</v>
      </c>
      <c r="Y13" s="64">
        <f t="shared" si="1"/>
        <v>1733</v>
      </c>
      <c r="Z13" s="15">
        <f t="shared" si="2"/>
        <v>16</v>
      </c>
      <c r="AA13" s="15">
        <f t="shared" si="3"/>
        <v>16</v>
      </c>
    </row>
    <row r="14" spans="1:27" x14ac:dyDescent="0.25">
      <c r="A14" s="11">
        <v>3</v>
      </c>
      <c r="B14" s="13">
        <v>18</v>
      </c>
      <c r="C14" s="12" t="s">
        <v>11</v>
      </c>
      <c r="D14" s="25">
        <v>6020</v>
      </c>
      <c r="E14" s="14" t="s">
        <v>14</v>
      </c>
      <c r="F14" s="34">
        <v>50</v>
      </c>
      <c r="G14" s="34">
        <v>291</v>
      </c>
      <c r="H14" s="34">
        <v>548</v>
      </c>
      <c r="I14" s="34">
        <v>156</v>
      </c>
      <c r="J14" s="34">
        <v>140</v>
      </c>
      <c r="K14" s="34">
        <v>66</v>
      </c>
      <c r="L14" s="34">
        <v>108</v>
      </c>
      <c r="M14" s="34">
        <v>178</v>
      </c>
      <c r="N14" s="34">
        <v>435</v>
      </c>
      <c r="O14" s="34"/>
      <c r="P14" s="34">
        <v>214</v>
      </c>
      <c r="Q14" s="34">
        <v>308</v>
      </c>
      <c r="R14" s="34">
        <v>411</v>
      </c>
      <c r="S14" s="34">
        <v>45</v>
      </c>
      <c r="T14" s="34">
        <v>980</v>
      </c>
      <c r="U14" s="34">
        <v>290</v>
      </c>
      <c r="W14" s="15">
        <f t="shared" si="0"/>
        <v>45</v>
      </c>
      <c r="X14" s="27">
        <f t="shared" si="4"/>
        <v>281.33333333333331</v>
      </c>
      <c r="Y14" s="15">
        <f t="shared" si="1"/>
        <v>980</v>
      </c>
      <c r="Z14" s="15">
        <f t="shared" si="2"/>
        <v>15</v>
      </c>
      <c r="AA14" s="15">
        <f t="shared" si="3"/>
        <v>15</v>
      </c>
    </row>
    <row r="15" spans="1:27" x14ac:dyDescent="0.25">
      <c r="A15" s="11">
        <v>12</v>
      </c>
      <c r="B15" s="13">
        <v>19</v>
      </c>
      <c r="C15" s="12" t="s">
        <v>26</v>
      </c>
      <c r="D15" s="25">
        <v>6020</v>
      </c>
      <c r="E15" s="14" t="s">
        <v>27</v>
      </c>
      <c r="F15" s="34">
        <v>22</v>
      </c>
      <c r="G15" s="34">
        <v>24</v>
      </c>
      <c r="H15" s="34">
        <v>210</v>
      </c>
      <c r="I15" s="34">
        <v>118</v>
      </c>
      <c r="J15" s="34">
        <v>102</v>
      </c>
      <c r="K15" s="34">
        <v>130</v>
      </c>
      <c r="L15" s="34">
        <v>61</v>
      </c>
      <c r="M15" s="34">
        <v>75</v>
      </c>
      <c r="N15" s="35">
        <v>88</v>
      </c>
      <c r="O15" s="34">
        <v>488</v>
      </c>
      <c r="P15" s="34">
        <v>166</v>
      </c>
      <c r="Q15" s="34">
        <v>115</v>
      </c>
      <c r="R15" s="34">
        <v>276</v>
      </c>
      <c r="S15" s="34">
        <v>96</v>
      </c>
      <c r="T15" s="34">
        <v>649</v>
      </c>
      <c r="U15" s="34">
        <v>104</v>
      </c>
      <c r="W15" s="15">
        <f t="shared" si="0"/>
        <v>22</v>
      </c>
      <c r="X15" s="27">
        <f t="shared" si="4"/>
        <v>170.25</v>
      </c>
      <c r="Y15" s="15">
        <f t="shared" si="1"/>
        <v>649</v>
      </c>
      <c r="Z15" s="15">
        <f t="shared" si="2"/>
        <v>16</v>
      </c>
      <c r="AA15" s="15">
        <f t="shared" si="3"/>
        <v>16</v>
      </c>
    </row>
    <row r="16" spans="1:27" x14ac:dyDescent="0.25">
      <c r="A16" s="11">
        <v>4</v>
      </c>
      <c r="B16" s="11">
        <v>20</v>
      </c>
      <c r="C16" s="12" t="s">
        <v>11</v>
      </c>
      <c r="D16" s="25">
        <v>6020</v>
      </c>
      <c r="E16" s="14" t="s">
        <v>15</v>
      </c>
      <c r="F16" s="34">
        <v>60</v>
      </c>
      <c r="G16" s="34">
        <v>109</v>
      </c>
      <c r="H16" s="34">
        <v>579</v>
      </c>
      <c r="I16" s="34">
        <v>325</v>
      </c>
      <c r="J16" s="34">
        <v>161</v>
      </c>
      <c r="K16" s="34">
        <v>166</v>
      </c>
      <c r="L16" s="34">
        <v>71</v>
      </c>
      <c r="M16" s="34">
        <v>125</v>
      </c>
      <c r="N16" s="34">
        <v>150</v>
      </c>
      <c r="O16" s="34">
        <v>225</v>
      </c>
      <c r="P16" s="34">
        <v>141</v>
      </c>
      <c r="Q16" s="34">
        <v>248</v>
      </c>
      <c r="R16" s="34">
        <v>411</v>
      </c>
      <c r="S16" s="34">
        <v>73</v>
      </c>
      <c r="T16" s="63">
        <v>1300</v>
      </c>
      <c r="U16" s="34">
        <v>344</v>
      </c>
      <c r="W16" s="15">
        <f t="shared" si="0"/>
        <v>60</v>
      </c>
      <c r="X16" s="27">
        <f t="shared" si="4"/>
        <v>280.5</v>
      </c>
      <c r="Y16" s="64">
        <f t="shared" si="1"/>
        <v>1300</v>
      </c>
      <c r="Z16" s="15">
        <f t="shared" si="2"/>
        <v>16</v>
      </c>
      <c r="AA16" s="15">
        <f t="shared" si="3"/>
        <v>16</v>
      </c>
    </row>
    <row r="17" spans="1:27" x14ac:dyDescent="0.25">
      <c r="A17" s="11">
        <v>7</v>
      </c>
      <c r="B17" s="13">
        <v>22</v>
      </c>
      <c r="C17" s="12" t="s">
        <v>18</v>
      </c>
      <c r="D17" s="25">
        <v>6020</v>
      </c>
      <c r="E17" s="14" t="s">
        <v>19</v>
      </c>
      <c r="F17" s="34"/>
      <c r="G17" s="34">
        <v>5</v>
      </c>
      <c r="H17" s="34">
        <v>613</v>
      </c>
      <c r="I17" s="34">
        <v>167</v>
      </c>
      <c r="J17" s="34">
        <v>193</v>
      </c>
      <c r="K17" s="34">
        <v>21</v>
      </c>
      <c r="L17" s="34">
        <v>68</v>
      </c>
      <c r="M17" s="34">
        <v>172</v>
      </c>
      <c r="N17" s="35">
        <v>140</v>
      </c>
      <c r="O17" s="34">
        <v>291</v>
      </c>
      <c r="P17" s="34">
        <v>56</v>
      </c>
      <c r="Q17" s="34">
        <v>160</v>
      </c>
      <c r="R17" s="34">
        <v>248</v>
      </c>
      <c r="S17" s="34">
        <v>21</v>
      </c>
      <c r="T17" s="34">
        <v>461</v>
      </c>
      <c r="U17" s="34">
        <v>179</v>
      </c>
      <c r="W17" s="15">
        <f t="shared" si="0"/>
        <v>5</v>
      </c>
      <c r="X17" s="27">
        <f t="shared" si="4"/>
        <v>186.33333333333334</v>
      </c>
      <c r="Y17" s="15">
        <f t="shared" si="1"/>
        <v>613</v>
      </c>
      <c r="Z17" s="15">
        <f t="shared" si="2"/>
        <v>15</v>
      </c>
      <c r="AA17" s="15">
        <f t="shared" si="3"/>
        <v>15</v>
      </c>
    </row>
    <row r="18" spans="1:27" x14ac:dyDescent="0.25">
      <c r="A18" s="11">
        <v>5</v>
      </c>
      <c r="B18" s="11">
        <v>24</v>
      </c>
      <c r="C18" s="12" t="s">
        <v>11</v>
      </c>
      <c r="D18" s="25">
        <v>6020</v>
      </c>
      <c r="E18" s="14" t="s">
        <v>16</v>
      </c>
      <c r="F18" s="34">
        <v>91</v>
      </c>
      <c r="G18" s="34">
        <v>102</v>
      </c>
      <c r="H18" s="34">
        <v>579</v>
      </c>
      <c r="I18" s="34">
        <v>248</v>
      </c>
      <c r="J18" s="34">
        <v>240</v>
      </c>
      <c r="K18" s="34">
        <v>150</v>
      </c>
      <c r="L18" s="34">
        <v>96</v>
      </c>
      <c r="M18" s="34">
        <v>93</v>
      </c>
      <c r="N18" s="34">
        <v>155</v>
      </c>
      <c r="O18" s="34">
        <v>291</v>
      </c>
      <c r="P18" s="34">
        <v>152</v>
      </c>
      <c r="Q18" s="34">
        <v>161</v>
      </c>
      <c r="R18" s="34">
        <v>687</v>
      </c>
      <c r="S18" s="34">
        <v>132</v>
      </c>
      <c r="T18" s="63">
        <v>1553</v>
      </c>
      <c r="U18" s="34">
        <v>387</v>
      </c>
      <c r="W18" s="15">
        <f t="shared" si="0"/>
        <v>91</v>
      </c>
      <c r="X18" s="27">
        <f t="shared" si="4"/>
        <v>319.8125</v>
      </c>
      <c r="Y18" s="64">
        <f t="shared" si="1"/>
        <v>1553</v>
      </c>
      <c r="Z18" s="15">
        <f t="shared" si="2"/>
        <v>16</v>
      </c>
      <c r="AA18" s="15">
        <f t="shared" si="3"/>
        <v>16</v>
      </c>
    </row>
    <row r="19" spans="1:27" x14ac:dyDescent="0.25">
      <c r="A19" s="11">
        <v>6</v>
      </c>
      <c r="B19" s="11">
        <v>25</v>
      </c>
      <c r="C19" s="12" t="s">
        <v>11</v>
      </c>
      <c r="D19" s="25">
        <v>6020</v>
      </c>
      <c r="E19" s="14" t="s">
        <v>17</v>
      </c>
      <c r="F19" s="34">
        <v>228</v>
      </c>
      <c r="G19" s="34">
        <v>88</v>
      </c>
      <c r="H19" s="34">
        <v>816</v>
      </c>
      <c r="I19" s="34">
        <v>140</v>
      </c>
      <c r="J19" s="34">
        <v>125</v>
      </c>
      <c r="K19" s="34">
        <v>115</v>
      </c>
      <c r="L19" s="34">
        <v>123</v>
      </c>
      <c r="M19" s="34">
        <v>272</v>
      </c>
      <c r="N19" s="34">
        <v>148</v>
      </c>
      <c r="O19" s="34">
        <v>291</v>
      </c>
      <c r="P19" s="34">
        <v>144</v>
      </c>
      <c r="Q19" s="34">
        <v>210</v>
      </c>
      <c r="R19" s="34">
        <v>687</v>
      </c>
      <c r="S19" s="34">
        <v>65</v>
      </c>
      <c r="T19" s="63">
        <v>2419</v>
      </c>
      <c r="U19" s="34">
        <v>630</v>
      </c>
      <c r="W19" s="15">
        <f t="shared" si="0"/>
        <v>65</v>
      </c>
      <c r="X19" s="27">
        <f t="shared" si="4"/>
        <v>406.3125</v>
      </c>
      <c r="Y19" s="64">
        <f t="shared" si="1"/>
        <v>2419</v>
      </c>
      <c r="Z19" s="15">
        <f t="shared" si="2"/>
        <v>16</v>
      </c>
      <c r="AA19" s="15">
        <f t="shared" si="3"/>
        <v>16</v>
      </c>
    </row>
    <row r="20" spans="1:27" s="18" customFormat="1" x14ac:dyDescent="0.25">
      <c r="A20" s="17"/>
      <c r="B20" s="17"/>
      <c r="D20" s="26"/>
      <c r="E20" s="14"/>
    </row>
    <row r="21" spans="1:27" s="18" customFormat="1" x14ac:dyDescent="0.25">
      <c r="A21" s="17"/>
      <c r="B21" s="17"/>
      <c r="C21" s="88" t="s">
        <v>35</v>
      </c>
      <c r="D21" s="88"/>
      <c r="E21" s="89"/>
      <c r="F21" s="19" t="s">
        <v>36</v>
      </c>
      <c r="G21" s="19" t="s">
        <v>36</v>
      </c>
      <c r="H21" s="19" t="s">
        <v>36</v>
      </c>
      <c r="I21" s="19" t="s">
        <v>36</v>
      </c>
      <c r="J21" s="19" t="s">
        <v>36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19" t="s">
        <v>36</v>
      </c>
      <c r="T21" s="19" t="s">
        <v>36</v>
      </c>
      <c r="U21" s="19" t="s">
        <v>36</v>
      </c>
      <c r="V21" s="19"/>
      <c r="W21" s="19" t="s">
        <v>36</v>
      </c>
      <c r="X21" s="19" t="s">
        <v>36</v>
      </c>
      <c r="Y21" s="19" t="s">
        <v>36</v>
      </c>
      <c r="Z21" s="19" t="s">
        <v>36</v>
      </c>
      <c r="AA21" s="19" t="s">
        <v>36</v>
      </c>
    </row>
    <row r="22" spans="1:27" s="18" customFormat="1" x14ac:dyDescent="0.25">
      <c r="A22" s="17"/>
      <c r="B22" s="17"/>
      <c r="C22" s="88" t="s">
        <v>50</v>
      </c>
      <c r="D22" s="88"/>
      <c r="E22" s="8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x14ac:dyDescent="0.25">
      <c r="A23" s="17"/>
      <c r="B23" s="17"/>
      <c r="C23" s="90"/>
      <c r="D23" s="90"/>
      <c r="E23" s="91"/>
    </row>
    <row r="24" spans="1:27" s="18" customFormat="1" x14ac:dyDescent="0.25">
      <c r="A24" s="17"/>
      <c r="B24" s="17"/>
      <c r="C24" s="86" t="s">
        <v>44</v>
      </c>
      <c r="D24" s="86"/>
      <c r="E24" s="87"/>
    </row>
    <row r="25" spans="1:27" s="18" customFormat="1" x14ac:dyDescent="0.25">
      <c r="A25" s="17"/>
      <c r="B25" s="17"/>
      <c r="D25" s="26"/>
    </row>
    <row r="26" spans="1:27" s="18" customFormat="1" x14ac:dyDescent="0.25">
      <c r="A26" s="17"/>
      <c r="B26" s="17"/>
      <c r="D26" s="26"/>
    </row>
    <row r="27" spans="1:27" s="18" customFormat="1" x14ac:dyDescent="0.25">
      <c r="A27" s="17"/>
      <c r="B27" s="17"/>
      <c r="D27" s="26"/>
    </row>
    <row r="28" spans="1:27" s="18" customFormat="1" x14ac:dyDescent="0.25">
      <c r="A28" s="17"/>
      <c r="B28" s="17"/>
      <c r="D28" s="26"/>
    </row>
    <row r="29" spans="1:27" s="18" customFormat="1" x14ac:dyDescent="0.25">
      <c r="A29" s="17"/>
      <c r="B29" s="17"/>
      <c r="D29" s="26"/>
    </row>
    <row r="30" spans="1:27" s="18" customFormat="1" x14ac:dyDescent="0.25">
      <c r="A30" s="17"/>
      <c r="B30" s="17"/>
      <c r="D30" s="26"/>
    </row>
    <row r="31" spans="1:27" s="18" customFormat="1" x14ac:dyDescent="0.25">
      <c r="A31" s="17"/>
      <c r="B31" s="17"/>
      <c r="D31" s="26"/>
    </row>
    <row r="32" spans="1:27" s="18" customFormat="1" x14ac:dyDescent="0.25">
      <c r="A32" s="17"/>
      <c r="B32" s="17"/>
      <c r="D32" s="26"/>
    </row>
    <row r="33" spans="1:4" s="18" customFormat="1" x14ac:dyDescent="0.25">
      <c r="A33" s="17"/>
      <c r="B33" s="17"/>
      <c r="D33" s="26"/>
    </row>
    <row r="34" spans="1:4" s="18" customFormat="1" x14ac:dyDescent="0.25">
      <c r="A34" s="17"/>
      <c r="B34" s="17"/>
      <c r="D34" s="26"/>
    </row>
    <row r="35" spans="1:4" s="18" customFormat="1" x14ac:dyDescent="0.25">
      <c r="A35" s="17"/>
      <c r="B35" s="17"/>
      <c r="D35" s="26"/>
    </row>
    <row r="36" spans="1:4" s="18" customFormat="1" x14ac:dyDescent="0.25">
      <c r="A36" s="17"/>
      <c r="B36" s="17"/>
      <c r="D36" s="26"/>
    </row>
    <row r="37" spans="1:4" s="18" customFormat="1" x14ac:dyDescent="0.25">
      <c r="A37" s="17"/>
      <c r="B37" s="17"/>
      <c r="D37" s="26"/>
    </row>
    <row r="38" spans="1:4" s="18" customFormat="1" x14ac:dyDescent="0.25">
      <c r="A38" s="17"/>
      <c r="B38" s="17"/>
      <c r="D38" s="26"/>
    </row>
    <row r="39" spans="1:4" s="18" customFormat="1" x14ac:dyDescent="0.25">
      <c r="A39" s="17"/>
      <c r="B39" s="17"/>
      <c r="D39" s="26"/>
    </row>
    <row r="40" spans="1:4" s="18" customFormat="1" x14ac:dyDescent="0.25">
      <c r="A40" s="17"/>
      <c r="B40" s="17"/>
      <c r="D40" s="26"/>
    </row>
    <row r="41" spans="1:4" s="18" customFormat="1" x14ac:dyDescent="0.25">
      <c r="A41" s="17"/>
      <c r="B41" s="17"/>
      <c r="D41" s="26"/>
    </row>
    <row r="42" spans="1:4" s="18" customFormat="1" x14ac:dyDescent="0.25">
      <c r="A42" s="17"/>
      <c r="B42" s="17"/>
      <c r="D42" s="26"/>
    </row>
    <row r="43" spans="1:4" s="18" customFormat="1" x14ac:dyDescent="0.25">
      <c r="A43" s="17"/>
      <c r="B43" s="17"/>
      <c r="D43" s="26"/>
    </row>
    <row r="44" spans="1:4" s="18" customFormat="1" x14ac:dyDescent="0.25">
      <c r="A44" s="17"/>
      <c r="B44" s="17"/>
      <c r="D44" s="26"/>
    </row>
    <row r="45" spans="1:4" s="18" customFormat="1" x14ac:dyDescent="0.25">
      <c r="A45" s="17"/>
      <c r="B45" s="17"/>
      <c r="D45" s="26"/>
    </row>
    <row r="46" spans="1:4" s="18" customFormat="1" x14ac:dyDescent="0.25">
      <c r="A46" s="17"/>
      <c r="B46" s="17"/>
      <c r="D46" s="26"/>
    </row>
    <row r="47" spans="1:4" s="18" customFormat="1" x14ac:dyDescent="0.25">
      <c r="A47" s="17"/>
      <c r="B47" s="17"/>
      <c r="D47" s="26"/>
    </row>
    <row r="48" spans="1:4" s="18" customFormat="1" x14ac:dyDescent="0.25">
      <c r="A48" s="17"/>
      <c r="B48" s="17"/>
      <c r="D48" s="26"/>
    </row>
    <row r="49" spans="1:4" s="18" customFormat="1" x14ac:dyDescent="0.25">
      <c r="A49" s="17"/>
      <c r="B49" s="17"/>
      <c r="D49" s="26"/>
    </row>
    <row r="50" spans="1:4" s="18" customFormat="1" x14ac:dyDescent="0.25">
      <c r="A50" s="17"/>
      <c r="B50" s="17"/>
      <c r="D50" s="26"/>
    </row>
    <row r="51" spans="1:4" s="18" customFormat="1" x14ac:dyDescent="0.25">
      <c r="A51" s="17"/>
      <c r="B51" s="17"/>
      <c r="D51" s="26"/>
    </row>
    <row r="52" spans="1:4" s="18" customFormat="1" x14ac:dyDescent="0.25">
      <c r="A52" s="17"/>
      <c r="B52" s="17"/>
      <c r="D52" s="26"/>
    </row>
    <row r="53" spans="1:4" s="18" customFormat="1" x14ac:dyDescent="0.25">
      <c r="A53" s="17"/>
      <c r="B53" s="17"/>
      <c r="D53" s="26"/>
    </row>
    <row r="54" spans="1:4" s="18" customFormat="1" x14ac:dyDescent="0.25">
      <c r="A54" s="17"/>
      <c r="B54" s="17"/>
      <c r="D54" s="26"/>
    </row>
    <row r="55" spans="1:4" s="18" customFormat="1" x14ac:dyDescent="0.25">
      <c r="A55" s="17"/>
      <c r="B55" s="17"/>
      <c r="D55" s="26"/>
    </row>
    <row r="56" spans="1:4" s="18" customFormat="1" x14ac:dyDescent="0.25">
      <c r="A56" s="17"/>
      <c r="B56" s="17"/>
      <c r="D56" s="26"/>
    </row>
    <row r="57" spans="1:4" s="18" customFormat="1" x14ac:dyDescent="0.25">
      <c r="A57" s="17"/>
      <c r="B57" s="17"/>
      <c r="D57" s="26"/>
    </row>
    <row r="58" spans="1:4" s="18" customFormat="1" x14ac:dyDescent="0.25">
      <c r="A58" s="17"/>
      <c r="B58" s="17"/>
      <c r="D58" s="26"/>
    </row>
    <row r="59" spans="1:4" s="18" customFormat="1" x14ac:dyDescent="0.25">
      <c r="A59" s="17"/>
      <c r="B59" s="17"/>
      <c r="D59" s="26"/>
    </row>
    <row r="60" spans="1:4" s="18" customFormat="1" x14ac:dyDescent="0.25">
      <c r="A60" s="17"/>
      <c r="B60" s="17"/>
      <c r="D60" s="26"/>
    </row>
    <row r="61" spans="1:4" s="18" customFormat="1" x14ac:dyDescent="0.25">
      <c r="A61" s="17"/>
      <c r="B61" s="17"/>
      <c r="D61" s="26"/>
    </row>
    <row r="62" spans="1:4" s="18" customFormat="1" x14ac:dyDescent="0.25">
      <c r="A62" s="17"/>
      <c r="B62" s="17"/>
      <c r="D62" s="26"/>
    </row>
    <row r="63" spans="1:4" s="18" customFormat="1" x14ac:dyDescent="0.25">
      <c r="A63" s="17"/>
      <c r="B63" s="17"/>
      <c r="D63" s="26"/>
    </row>
    <row r="64" spans="1:4" s="18" customFormat="1" x14ac:dyDescent="0.25">
      <c r="A64" s="17"/>
      <c r="B64" s="17"/>
      <c r="D64" s="26"/>
    </row>
    <row r="65" spans="1:4" s="18" customFormat="1" x14ac:dyDescent="0.25">
      <c r="A65" s="17"/>
      <c r="B65" s="17"/>
      <c r="D65" s="26"/>
    </row>
    <row r="66" spans="1:4" s="18" customFormat="1" x14ac:dyDescent="0.25">
      <c r="A66" s="17"/>
      <c r="B66" s="17"/>
      <c r="D66" s="26"/>
    </row>
    <row r="67" spans="1:4" s="18" customFormat="1" x14ac:dyDescent="0.25">
      <c r="A67" s="17"/>
      <c r="B67" s="17"/>
      <c r="D67" s="26"/>
    </row>
    <row r="68" spans="1:4" s="18" customFormat="1" x14ac:dyDescent="0.25">
      <c r="A68" s="17"/>
      <c r="B68" s="17"/>
      <c r="D68" s="26"/>
    </row>
    <row r="69" spans="1:4" s="18" customFormat="1" x14ac:dyDescent="0.25">
      <c r="A69" s="17"/>
      <c r="B69" s="17"/>
      <c r="D69" s="26"/>
    </row>
    <row r="70" spans="1:4" s="18" customFormat="1" x14ac:dyDescent="0.25">
      <c r="A70" s="17"/>
      <c r="B70" s="17"/>
      <c r="D70" s="26"/>
    </row>
    <row r="71" spans="1:4" s="18" customFormat="1" x14ac:dyDescent="0.25">
      <c r="A71" s="17"/>
      <c r="B71" s="17"/>
      <c r="D71" s="26"/>
    </row>
    <row r="72" spans="1:4" s="18" customFormat="1" x14ac:dyDescent="0.25">
      <c r="A72" s="17"/>
      <c r="B72" s="17"/>
      <c r="D72" s="26"/>
    </row>
    <row r="73" spans="1:4" s="18" customFormat="1" x14ac:dyDescent="0.25">
      <c r="A73" s="17"/>
      <c r="B73" s="17"/>
      <c r="D73" s="26"/>
    </row>
    <row r="74" spans="1:4" s="18" customFormat="1" x14ac:dyDescent="0.25">
      <c r="A74" s="17"/>
      <c r="B74" s="17"/>
      <c r="D74" s="26"/>
    </row>
    <row r="75" spans="1:4" s="18" customFormat="1" x14ac:dyDescent="0.25">
      <c r="A75" s="17"/>
      <c r="B75" s="17"/>
      <c r="D75" s="26"/>
    </row>
    <row r="76" spans="1:4" s="18" customFormat="1" x14ac:dyDescent="0.25">
      <c r="A76" s="17"/>
      <c r="B76" s="17"/>
      <c r="D76" s="26"/>
    </row>
    <row r="77" spans="1:4" s="18" customFormat="1" x14ac:dyDescent="0.25">
      <c r="A77" s="17"/>
      <c r="B77" s="17"/>
      <c r="D77" s="26"/>
    </row>
    <row r="78" spans="1:4" s="18" customFormat="1" x14ac:dyDescent="0.25">
      <c r="A78" s="17"/>
      <c r="B78" s="17"/>
      <c r="D78" s="26"/>
    </row>
    <row r="79" spans="1:4" s="18" customFormat="1" x14ac:dyDescent="0.25">
      <c r="A79" s="17"/>
      <c r="B79" s="17"/>
      <c r="D79" s="26"/>
    </row>
    <row r="80" spans="1:4" s="18" customFormat="1" x14ac:dyDescent="0.25">
      <c r="A80" s="17"/>
      <c r="B80" s="17"/>
      <c r="D80" s="26"/>
    </row>
    <row r="81" spans="1:4" s="18" customFormat="1" x14ac:dyDescent="0.25">
      <c r="A81" s="17"/>
      <c r="B81" s="17"/>
      <c r="D81" s="26"/>
    </row>
    <row r="82" spans="1:4" s="18" customFormat="1" x14ac:dyDescent="0.25">
      <c r="A82" s="17"/>
      <c r="B82" s="17"/>
      <c r="D82" s="26"/>
    </row>
    <row r="83" spans="1:4" s="18" customFormat="1" x14ac:dyDescent="0.25">
      <c r="A83" s="17"/>
      <c r="B83" s="17"/>
      <c r="D83" s="26"/>
    </row>
    <row r="84" spans="1:4" s="18" customFormat="1" x14ac:dyDescent="0.25">
      <c r="A84" s="17"/>
      <c r="B84" s="17"/>
      <c r="D84" s="26"/>
    </row>
    <row r="85" spans="1:4" s="18" customFormat="1" x14ac:dyDescent="0.25">
      <c r="A85" s="17"/>
      <c r="B85" s="17"/>
      <c r="D85" s="26"/>
    </row>
    <row r="86" spans="1:4" s="18" customFormat="1" x14ac:dyDescent="0.25">
      <c r="A86" s="17"/>
      <c r="B86" s="17"/>
      <c r="D86" s="26"/>
    </row>
    <row r="87" spans="1:4" s="18" customFormat="1" x14ac:dyDescent="0.25">
      <c r="A87" s="17"/>
      <c r="B87" s="17"/>
      <c r="D87" s="26"/>
    </row>
    <row r="88" spans="1:4" s="18" customFormat="1" x14ac:dyDescent="0.25">
      <c r="A88" s="17"/>
      <c r="B88" s="17"/>
      <c r="D88" s="26"/>
    </row>
    <row r="89" spans="1:4" s="18" customFormat="1" x14ac:dyDescent="0.25">
      <c r="A89" s="17"/>
      <c r="B89" s="17"/>
      <c r="D89" s="26"/>
    </row>
    <row r="90" spans="1:4" s="18" customFormat="1" x14ac:dyDescent="0.25">
      <c r="A90" s="17"/>
      <c r="B90" s="17"/>
      <c r="D90" s="26"/>
    </row>
    <row r="91" spans="1:4" s="18" customFormat="1" x14ac:dyDescent="0.25">
      <c r="A91" s="17"/>
      <c r="B91" s="17"/>
      <c r="D91" s="26"/>
    </row>
    <row r="92" spans="1:4" s="18" customFormat="1" x14ac:dyDescent="0.25">
      <c r="A92" s="17"/>
      <c r="B92" s="17"/>
      <c r="D92" s="26"/>
    </row>
    <row r="93" spans="1:4" s="18" customFormat="1" x14ac:dyDescent="0.25">
      <c r="A93" s="17"/>
      <c r="B93" s="17"/>
      <c r="D93" s="26"/>
    </row>
    <row r="94" spans="1:4" s="18" customFormat="1" x14ac:dyDescent="0.25">
      <c r="A94" s="17"/>
      <c r="B94" s="17"/>
      <c r="D94" s="26"/>
    </row>
    <row r="95" spans="1:4" s="18" customFormat="1" x14ac:dyDescent="0.25">
      <c r="A95" s="17"/>
      <c r="B95" s="17"/>
      <c r="D95" s="26"/>
    </row>
    <row r="96" spans="1:4" s="18" customFormat="1" x14ac:dyDescent="0.25">
      <c r="A96" s="17"/>
      <c r="B96" s="17"/>
      <c r="D96" s="26"/>
    </row>
    <row r="97" spans="1:4" s="18" customFormat="1" x14ac:dyDescent="0.25">
      <c r="A97" s="17"/>
      <c r="B97" s="17"/>
      <c r="D97" s="26"/>
    </row>
    <row r="98" spans="1:4" s="18" customFormat="1" x14ac:dyDescent="0.25">
      <c r="A98" s="17"/>
      <c r="B98" s="17"/>
      <c r="D98" s="26"/>
    </row>
    <row r="99" spans="1:4" s="18" customFormat="1" x14ac:dyDescent="0.25">
      <c r="A99" s="17"/>
      <c r="B99" s="17"/>
      <c r="D99" s="26"/>
    </row>
    <row r="100" spans="1:4" s="18" customFormat="1" x14ac:dyDescent="0.25">
      <c r="A100" s="17"/>
      <c r="B100" s="17"/>
      <c r="D100" s="26"/>
    </row>
    <row r="101" spans="1:4" s="18" customFormat="1" x14ac:dyDescent="0.25">
      <c r="A101" s="17"/>
      <c r="B101" s="17"/>
      <c r="D101" s="26"/>
    </row>
    <row r="102" spans="1:4" s="18" customFormat="1" x14ac:dyDescent="0.25">
      <c r="A102" s="17"/>
      <c r="B102" s="17"/>
      <c r="D102" s="26"/>
    </row>
    <row r="103" spans="1:4" s="18" customFormat="1" x14ac:dyDescent="0.25">
      <c r="A103" s="17"/>
      <c r="B103" s="17"/>
      <c r="D103" s="26"/>
    </row>
    <row r="104" spans="1:4" s="18" customFormat="1" x14ac:dyDescent="0.25">
      <c r="A104" s="17"/>
      <c r="B104" s="17"/>
      <c r="D104" s="26"/>
    </row>
    <row r="105" spans="1:4" s="18" customFormat="1" x14ac:dyDescent="0.25">
      <c r="A105" s="17"/>
      <c r="B105" s="17"/>
      <c r="D105" s="26"/>
    </row>
    <row r="106" spans="1:4" s="18" customFormat="1" x14ac:dyDescent="0.25">
      <c r="A106" s="17"/>
      <c r="B106" s="17"/>
      <c r="D106" s="26"/>
    </row>
    <row r="107" spans="1:4" s="18" customFormat="1" x14ac:dyDescent="0.25">
      <c r="A107" s="17"/>
      <c r="B107" s="17"/>
      <c r="D107" s="26"/>
    </row>
    <row r="108" spans="1:4" s="18" customFormat="1" x14ac:dyDescent="0.25">
      <c r="A108" s="17"/>
      <c r="B108" s="17"/>
      <c r="D108" s="26"/>
    </row>
    <row r="109" spans="1:4" s="18" customFormat="1" x14ac:dyDescent="0.25">
      <c r="A109" s="17"/>
      <c r="B109" s="17"/>
      <c r="D109" s="26"/>
    </row>
    <row r="110" spans="1:4" s="18" customFormat="1" x14ac:dyDescent="0.25">
      <c r="A110" s="17"/>
      <c r="B110" s="17"/>
      <c r="D110" s="26"/>
    </row>
    <row r="111" spans="1:4" s="18" customFormat="1" x14ac:dyDescent="0.25">
      <c r="A111" s="17"/>
      <c r="B111" s="17"/>
      <c r="D111" s="26"/>
    </row>
    <row r="112" spans="1:4" s="18" customFormat="1" x14ac:dyDescent="0.25">
      <c r="A112" s="17"/>
      <c r="B112" s="17"/>
      <c r="D112" s="26"/>
    </row>
    <row r="113" spans="1:4" s="18" customFormat="1" x14ac:dyDescent="0.25">
      <c r="A113" s="17"/>
      <c r="B113" s="17"/>
      <c r="D113" s="26"/>
    </row>
    <row r="114" spans="1:4" s="18" customFormat="1" x14ac:dyDescent="0.25">
      <c r="A114" s="17"/>
      <c r="B114" s="17"/>
      <c r="D114" s="26"/>
    </row>
    <row r="115" spans="1:4" s="18" customFormat="1" x14ac:dyDescent="0.25">
      <c r="A115" s="17"/>
      <c r="B115" s="17"/>
      <c r="D115" s="26"/>
    </row>
    <row r="116" spans="1:4" s="18" customFormat="1" x14ac:dyDescent="0.25">
      <c r="A116" s="17"/>
      <c r="B116" s="17"/>
      <c r="D116" s="26"/>
    </row>
    <row r="117" spans="1:4" s="18" customFormat="1" x14ac:dyDescent="0.25">
      <c r="A117" s="17"/>
      <c r="B117" s="17"/>
      <c r="D117" s="26"/>
    </row>
    <row r="118" spans="1:4" s="18" customFormat="1" x14ac:dyDescent="0.25">
      <c r="A118" s="17"/>
      <c r="B118" s="17"/>
      <c r="D118" s="26"/>
    </row>
    <row r="119" spans="1:4" s="18" customFormat="1" x14ac:dyDescent="0.25">
      <c r="A119" s="17"/>
      <c r="B119" s="17"/>
      <c r="D119" s="26"/>
    </row>
    <row r="120" spans="1:4" s="18" customFormat="1" x14ac:dyDescent="0.25">
      <c r="A120" s="17"/>
      <c r="B120" s="17"/>
      <c r="D120" s="26"/>
    </row>
    <row r="121" spans="1:4" s="18" customFormat="1" x14ac:dyDescent="0.25">
      <c r="A121" s="17"/>
      <c r="B121" s="17"/>
      <c r="D121" s="26"/>
    </row>
    <row r="122" spans="1:4" s="18" customFormat="1" x14ac:dyDescent="0.25">
      <c r="A122" s="17"/>
      <c r="B122" s="17"/>
      <c r="D122" s="26"/>
    </row>
    <row r="123" spans="1:4" s="18" customFormat="1" x14ac:dyDescent="0.25">
      <c r="A123" s="17"/>
      <c r="B123" s="17"/>
      <c r="D123" s="26"/>
    </row>
    <row r="124" spans="1:4" s="18" customFormat="1" x14ac:dyDescent="0.25">
      <c r="A124" s="17"/>
      <c r="B124" s="17"/>
      <c r="D124" s="26"/>
    </row>
    <row r="125" spans="1:4" s="18" customFormat="1" x14ac:dyDescent="0.25">
      <c r="A125" s="17"/>
      <c r="B125" s="17"/>
      <c r="D125" s="26"/>
    </row>
    <row r="126" spans="1:4" s="18" customFormat="1" x14ac:dyDescent="0.25">
      <c r="A126" s="17"/>
      <c r="B126" s="17"/>
      <c r="D126" s="26"/>
    </row>
    <row r="127" spans="1:4" s="18" customFormat="1" x14ac:dyDescent="0.25">
      <c r="A127" s="17"/>
      <c r="B127" s="17"/>
      <c r="D127" s="26"/>
    </row>
    <row r="128" spans="1:4" s="18" customFormat="1" x14ac:dyDescent="0.25">
      <c r="A128" s="17"/>
      <c r="B128" s="17"/>
      <c r="D128" s="26"/>
    </row>
    <row r="129" spans="1:4" s="18" customFormat="1" x14ac:dyDescent="0.25">
      <c r="A129" s="17"/>
      <c r="B129" s="17"/>
      <c r="D129" s="26"/>
    </row>
    <row r="130" spans="1:4" s="18" customFormat="1" x14ac:dyDescent="0.25">
      <c r="A130" s="17"/>
      <c r="B130" s="17"/>
      <c r="D130" s="26"/>
    </row>
    <row r="131" spans="1:4" s="18" customFormat="1" x14ac:dyDescent="0.25">
      <c r="A131" s="17"/>
      <c r="B131" s="17"/>
      <c r="D131" s="26"/>
    </row>
    <row r="132" spans="1:4" s="18" customFormat="1" x14ac:dyDescent="0.25">
      <c r="A132" s="17"/>
      <c r="B132" s="17"/>
      <c r="D132" s="26"/>
    </row>
    <row r="133" spans="1:4" s="18" customFormat="1" x14ac:dyDescent="0.25">
      <c r="A133" s="17"/>
      <c r="B133" s="17"/>
      <c r="D133" s="26"/>
    </row>
    <row r="134" spans="1:4" s="18" customFormat="1" x14ac:dyDescent="0.25">
      <c r="A134" s="17"/>
      <c r="B134" s="17"/>
      <c r="D134" s="26"/>
    </row>
    <row r="135" spans="1:4" s="18" customFormat="1" x14ac:dyDescent="0.25">
      <c r="A135" s="17"/>
      <c r="B135" s="17"/>
      <c r="D135" s="26"/>
    </row>
    <row r="136" spans="1:4" s="18" customFormat="1" x14ac:dyDescent="0.25">
      <c r="A136" s="17"/>
      <c r="B136" s="17"/>
      <c r="D136" s="26"/>
    </row>
    <row r="137" spans="1:4" s="18" customFormat="1" x14ac:dyDescent="0.25">
      <c r="A137" s="17"/>
      <c r="B137" s="17"/>
      <c r="D137" s="26"/>
    </row>
    <row r="138" spans="1:4" s="18" customFormat="1" x14ac:dyDescent="0.25">
      <c r="A138" s="17"/>
      <c r="B138" s="17"/>
      <c r="D138" s="26"/>
    </row>
    <row r="139" spans="1:4" s="18" customFormat="1" x14ac:dyDescent="0.25">
      <c r="A139" s="17"/>
      <c r="B139" s="17"/>
      <c r="D139" s="26"/>
    </row>
    <row r="140" spans="1:4" s="18" customFormat="1" x14ac:dyDescent="0.25">
      <c r="A140" s="17"/>
      <c r="B140" s="17"/>
      <c r="D140" s="26"/>
    </row>
    <row r="141" spans="1:4" s="18" customFormat="1" x14ac:dyDescent="0.25">
      <c r="A141" s="17"/>
      <c r="B141" s="17"/>
      <c r="D141" s="26"/>
    </row>
    <row r="142" spans="1:4" s="18" customFormat="1" x14ac:dyDescent="0.25">
      <c r="A142" s="17"/>
      <c r="B142" s="17"/>
      <c r="D142" s="26"/>
    </row>
    <row r="143" spans="1:4" s="18" customFormat="1" x14ac:dyDescent="0.25">
      <c r="A143" s="17"/>
      <c r="B143" s="17"/>
      <c r="D143" s="26"/>
    </row>
    <row r="144" spans="1:4" s="18" customFormat="1" x14ac:dyDescent="0.25">
      <c r="A144" s="17"/>
      <c r="B144" s="17"/>
      <c r="D144" s="26"/>
    </row>
    <row r="145" spans="1:4" s="18" customFormat="1" x14ac:dyDescent="0.25">
      <c r="A145" s="17"/>
      <c r="B145" s="17"/>
      <c r="D145" s="26"/>
    </row>
    <row r="146" spans="1:4" s="18" customFormat="1" x14ac:dyDescent="0.25">
      <c r="A146" s="17"/>
      <c r="B146" s="17"/>
      <c r="D146" s="26"/>
    </row>
    <row r="147" spans="1:4" s="18" customFormat="1" x14ac:dyDescent="0.25">
      <c r="A147" s="17"/>
      <c r="B147" s="17"/>
      <c r="D147" s="26"/>
    </row>
    <row r="148" spans="1:4" s="18" customFormat="1" x14ac:dyDescent="0.25">
      <c r="A148" s="17"/>
      <c r="B148" s="17"/>
      <c r="D148" s="26"/>
    </row>
    <row r="149" spans="1:4" s="18" customFormat="1" x14ac:dyDescent="0.25">
      <c r="A149" s="17"/>
      <c r="B149" s="17"/>
      <c r="D149" s="26"/>
    </row>
    <row r="150" spans="1:4" s="18" customFormat="1" x14ac:dyDescent="0.25">
      <c r="A150" s="17"/>
      <c r="B150" s="17"/>
      <c r="D150" s="26"/>
    </row>
    <row r="151" spans="1:4" s="18" customFormat="1" x14ac:dyDescent="0.25">
      <c r="A151" s="17"/>
      <c r="B151" s="17"/>
      <c r="D151" s="26"/>
    </row>
    <row r="152" spans="1:4" s="18" customFormat="1" x14ac:dyDescent="0.25">
      <c r="A152" s="17"/>
      <c r="B152" s="17"/>
      <c r="D152" s="26"/>
    </row>
    <row r="153" spans="1:4" s="18" customFormat="1" x14ac:dyDescent="0.25">
      <c r="A153" s="17"/>
      <c r="B153" s="17"/>
      <c r="D153" s="26"/>
    </row>
    <row r="154" spans="1:4" s="18" customFormat="1" x14ac:dyDescent="0.25">
      <c r="A154" s="17"/>
      <c r="B154" s="17"/>
      <c r="D154" s="26"/>
    </row>
    <row r="155" spans="1:4" s="18" customFormat="1" x14ac:dyDescent="0.25">
      <c r="A155" s="17"/>
      <c r="B155" s="17"/>
      <c r="D155" s="26"/>
    </row>
    <row r="156" spans="1:4" s="18" customFormat="1" x14ac:dyDescent="0.25">
      <c r="A156" s="17"/>
      <c r="B156" s="17"/>
      <c r="D156" s="26"/>
    </row>
    <row r="157" spans="1:4" s="18" customFormat="1" x14ac:dyDescent="0.25">
      <c r="A157" s="17"/>
      <c r="B157" s="17"/>
      <c r="D157" s="26"/>
    </row>
    <row r="158" spans="1:4" s="18" customFormat="1" x14ac:dyDescent="0.25">
      <c r="A158" s="17"/>
      <c r="B158" s="17"/>
      <c r="D158" s="26"/>
    </row>
    <row r="159" spans="1:4" s="18" customFormat="1" x14ac:dyDescent="0.25">
      <c r="A159" s="17"/>
      <c r="B159" s="17"/>
      <c r="D159" s="26"/>
    </row>
    <row r="160" spans="1:4" s="18" customFormat="1" x14ac:dyDescent="0.25">
      <c r="A160" s="17"/>
      <c r="B160" s="17"/>
      <c r="D160" s="26"/>
    </row>
    <row r="161" spans="1:4" s="18" customFormat="1" x14ac:dyDescent="0.25">
      <c r="A161" s="17"/>
      <c r="B161" s="17"/>
      <c r="D161" s="26"/>
    </row>
    <row r="162" spans="1:4" s="18" customFormat="1" x14ac:dyDescent="0.25">
      <c r="A162" s="17"/>
      <c r="B162" s="17"/>
      <c r="D162" s="26"/>
    </row>
    <row r="163" spans="1:4" s="18" customFormat="1" x14ac:dyDescent="0.25">
      <c r="A163" s="17"/>
      <c r="B163" s="17"/>
      <c r="D163" s="26"/>
    </row>
    <row r="164" spans="1:4" s="18" customFormat="1" x14ac:dyDescent="0.25">
      <c r="A164" s="17"/>
      <c r="B164" s="17"/>
      <c r="D164" s="26"/>
    </row>
    <row r="165" spans="1:4" s="18" customFormat="1" x14ac:dyDescent="0.25">
      <c r="A165" s="17"/>
      <c r="B165" s="17"/>
      <c r="D165" s="26"/>
    </row>
    <row r="166" spans="1:4" s="18" customFormat="1" x14ac:dyDescent="0.25">
      <c r="A166" s="17"/>
      <c r="B166" s="17"/>
      <c r="D166" s="26"/>
    </row>
    <row r="167" spans="1:4" s="18" customFormat="1" x14ac:dyDescent="0.25">
      <c r="A167" s="17"/>
      <c r="B167" s="17"/>
      <c r="D167" s="26"/>
    </row>
    <row r="168" spans="1:4" s="18" customFormat="1" x14ac:dyDescent="0.25">
      <c r="A168" s="17"/>
      <c r="B168" s="17"/>
      <c r="D168" s="26"/>
    </row>
    <row r="169" spans="1:4" s="18" customFormat="1" x14ac:dyDescent="0.25">
      <c r="A169" s="17"/>
      <c r="B169" s="17"/>
      <c r="D169" s="26"/>
    </row>
    <row r="170" spans="1:4" s="18" customFormat="1" x14ac:dyDescent="0.25">
      <c r="A170" s="17"/>
      <c r="B170" s="17"/>
      <c r="D170" s="26"/>
    </row>
    <row r="171" spans="1:4" s="18" customFormat="1" x14ac:dyDescent="0.25">
      <c r="A171" s="17"/>
      <c r="B171" s="17"/>
      <c r="D171" s="26"/>
    </row>
    <row r="172" spans="1:4" s="18" customFormat="1" x14ac:dyDescent="0.25">
      <c r="A172" s="17"/>
      <c r="B172" s="17"/>
      <c r="D172" s="26"/>
    </row>
    <row r="173" spans="1:4" s="18" customFormat="1" x14ac:dyDescent="0.25">
      <c r="A173" s="17"/>
      <c r="B173" s="17"/>
      <c r="D173" s="26"/>
    </row>
    <row r="174" spans="1:4" s="18" customFormat="1" x14ac:dyDescent="0.25">
      <c r="A174" s="17"/>
      <c r="B174" s="17"/>
      <c r="D174" s="26"/>
    </row>
    <row r="175" spans="1:4" s="18" customFormat="1" x14ac:dyDescent="0.25">
      <c r="A175" s="17"/>
      <c r="B175" s="17"/>
      <c r="D175" s="26"/>
    </row>
    <row r="176" spans="1:4" s="18" customFormat="1" x14ac:dyDescent="0.25">
      <c r="A176" s="17"/>
      <c r="B176" s="17"/>
      <c r="D176" s="26"/>
    </row>
    <row r="177" spans="1:4" s="18" customFormat="1" x14ac:dyDescent="0.25">
      <c r="A177" s="17"/>
      <c r="B177" s="17"/>
      <c r="D177" s="26"/>
    </row>
    <row r="178" spans="1:4" s="18" customFormat="1" x14ac:dyDescent="0.25">
      <c r="A178" s="17"/>
      <c r="B178" s="17"/>
      <c r="D178" s="26"/>
    </row>
    <row r="179" spans="1:4" s="18" customFormat="1" x14ac:dyDescent="0.25">
      <c r="A179" s="17"/>
      <c r="B179" s="17"/>
      <c r="D179" s="26"/>
    </row>
    <row r="180" spans="1:4" s="18" customFormat="1" x14ac:dyDescent="0.25">
      <c r="A180" s="17"/>
      <c r="B180" s="17"/>
      <c r="D180" s="26"/>
    </row>
    <row r="181" spans="1:4" s="18" customFormat="1" x14ac:dyDescent="0.25">
      <c r="A181" s="17"/>
      <c r="B181" s="17"/>
      <c r="D181" s="26"/>
    </row>
    <row r="182" spans="1:4" s="18" customFormat="1" x14ac:dyDescent="0.25">
      <c r="A182" s="17"/>
      <c r="B182" s="17"/>
      <c r="D182" s="26"/>
    </row>
    <row r="183" spans="1:4" s="18" customFormat="1" x14ac:dyDescent="0.25">
      <c r="A183" s="17"/>
      <c r="B183" s="17"/>
      <c r="D183" s="26"/>
    </row>
    <row r="184" spans="1:4" s="18" customFormat="1" x14ac:dyDescent="0.25">
      <c r="A184" s="17"/>
      <c r="B184" s="17"/>
      <c r="D184" s="26"/>
    </row>
    <row r="185" spans="1:4" s="18" customFormat="1" x14ac:dyDescent="0.25">
      <c r="A185" s="17"/>
      <c r="B185" s="17"/>
      <c r="D185" s="26"/>
    </row>
    <row r="186" spans="1:4" s="18" customFormat="1" x14ac:dyDescent="0.25">
      <c r="A186" s="17"/>
      <c r="B186" s="17"/>
      <c r="D186" s="26"/>
    </row>
    <row r="187" spans="1:4" s="18" customFormat="1" x14ac:dyDescent="0.25">
      <c r="A187" s="17"/>
      <c r="B187" s="17"/>
      <c r="D187" s="26"/>
    </row>
    <row r="188" spans="1:4" s="18" customFormat="1" x14ac:dyDescent="0.25">
      <c r="A188" s="17"/>
      <c r="B188" s="17"/>
      <c r="D188" s="26"/>
    </row>
    <row r="189" spans="1:4" s="18" customFormat="1" x14ac:dyDescent="0.25">
      <c r="A189" s="17"/>
      <c r="B189" s="17"/>
      <c r="D189" s="26"/>
    </row>
    <row r="190" spans="1:4" s="18" customFormat="1" x14ac:dyDescent="0.25">
      <c r="A190" s="17"/>
      <c r="B190" s="17"/>
      <c r="D190" s="26"/>
    </row>
    <row r="191" spans="1:4" s="18" customFormat="1" x14ac:dyDescent="0.25">
      <c r="A191" s="17"/>
      <c r="B191" s="17"/>
      <c r="D191" s="26"/>
    </row>
    <row r="192" spans="1:4" s="18" customFormat="1" x14ac:dyDescent="0.25">
      <c r="A192" s="17"/>
      <c r="B192" s="17"/>
      <c r="D192" s="26"/>
    </row>
    <row r="193" spans="1:4" s="18" customFormat="1" x14ac:dyDescent="0.25">
      <c r="A193" s="17"/>
      <c r="B193" s="17"/>
      <c r="D193" s="26"/>
    </row>
    <row r="194" spans="1:4" s="18" customFormat="1" x14ac:dyDescent="0.25">
      <c r="A194" s="17"/>
      <c r="B194" s="17"/>
      <c r="D194" s="26"/>
    </row>
    <row r="195" spans="1:4" s="18" customFormat="1" x14ac:dyDescent="0.25">
      <c r="A195" s="17"/>
      <c r="B195" s="17"/>
      <c r="D195" s="26"/>
    </row>
    <row r="196" spans="1:4" s="18" customFormat="1" x14ac:dyDescent="0.25">
      <c r="A196" s="17"/>
      <c r="B196" s="17"/>
      <c r="D196" s="26"/>
    </row>
    <row r="197" spans="1:4" s="18" customFormat="1" x14ac:dyDescent="0.25">
      <c r="A197" s="17"/>
      <c r="B197" s="17"/>
      <c r="D197" s="26"/>
    </row>
    <row r="198" spans="1:4" s="18" customFormat="1" x14ac:dyDescent="0.25">
      <c r="A198" s="17"/>
      <c r="B198" s="17"/>
      <c r="D198" s="26"/>
    </row>
    <row r="199" spans="1:4" s="18" customFormat="1" x14ac:dyDescent="0.25">
      <c r="A199" s="17"/>
      <c r="B199" s="17"/>
      <c r="D199" s="26"/>
    </row>
    <row r="200" spans="1:4" s="18" customFormat="1" x14ac:dyDescent="0.25">
      <c r="A200" s="17"/>
      <c r="B200" s="17"/>
      <c r="D200" s="26"/>
    </row>
    <row r="201" spans="1:4" s="18" customFormat="1" x14ac:dyDescent="0.25">
      <c r="A201" s="17"/>
      <c r="B201" s="17"/>
      <c r="D201" s="26"/>
    </row>
    <row r="202" spans="1:4" s="18" customFormat="1" x14ac:dyDescent="0.25">
      <c r="A202" s="17"/>
      <c r="B202" s="17"/>
      <c r="D202" s="26"/>
    </row>
    <row r="203" spans="1:4" s="18" customFormat="1" x14ac:dyDescent="0.25">
      <c r="A203" s="17"/>
      <c r="B203" s="17"/>
      <c r="D203" s="26"/>
    </row>
    <row r="204" spans="1:4" s="18" customFormat="1" x14ac:dyDescent="0.25">
      <c r="A204" s="17"/>
      <c r="B204" s="17"/>
      <c r="D204" s="26"/>
    </row>
    <row r="205" spans="1:4" s="18" customFormat="1" x14ac:dyDescent="0.25">
      <c r="A205" s="17"/>
      <c r="B205" s="17"/>
      <c r="D205" s="26"/>
    </row>
    <row r="206" spans="1:4" s="18" customFormat="1" x14ac:dyDescent="0.25">
      <c r="A206" s="17"/>
      <c r="B206" s="17"/>
      <c r="D206" s="26"/>
    </row>
    <row r="207" spans="1:4" s="18" customFormat="1" x14ac:dyDescent="0.25">
      <c r="A207" s="17"/>
      <c r="B207" s="17"/>
      <c r="D207" s="26"/>
    </row>
    <row r="208" spans="1:4" s="18" customFormat="1" x14ac:dyDescent="0.25">
      <c r="A208" s="17"/>
      <c r="B208" s="17"/>
      <c r="D208" s="26"/>
    </row>
    <row r="209" spans="1:4" s="18" customFormat="1" x14ac:dyDescent="0.25">
      <c r="A209" s="17"/>
      <c r="B209" s="17"/>
      <c r="D209" s="26"/>
    </row>
    <row r="210" spans="1:4" s="18" customFormat="1" x14ac:dyDescent="0.25">
      <c r="A210" s="17"/>
      <c r="B210" s="17"/>
      <c r="D210" s="26"/>
    </row>
    <row r="211" spans="1:4" s="18" customFormat="1" x14ac:dyDescent="0.25">
      <c r="A211" s="17"/>
      <c r="B211" s="17"/>
      <c r="D211" s="26"/>
    </row>
    <row r="212" spans="1:4" s="18" customFormat="1" x14ac:dyDescent="0.25">
      <c r="A212" s="17"/>
      <c r="B212" s="17"/>
      <c r="D212" s="26"/>
    </row>
    <row r="213" spans="1:4" s="18" customFormat="1" x14ac:dyDescent="0.25">
      <c r="A213" s="17"/>
      <c r="B213" s="17"/>
      <c r="D213" s="26"/>
    </row>
    <row r="214" spans="1:4" s="18" customFormat="1" x14ac:dyDescent="0.25">
      <c r="A214" s="17"/>
      <c r="B214" s="17"/>
      <c r="D214" s="26"/>
    </row>
    <row r="215" spans="1:4" s="18" customFormat="1" x14ac:dyDescent="0.25">
      <c r="A215" s="17"/>
      <c r="B215" s="17"/>
      <c r="D215" s="26"/>
    </row>
    <row r="216" spans="1:4" s="18" customFormat="1" x14ac:dyDescent="0.25">
      <c r="A216" s="17"/>
      <c r="B216" s="17"/>
      <c r="D216" s="26"/>
    </row>
    <row r="217" spans="1:4" s="18" customFormat="1" x14ac:dyDescent="0.25">
      <c r="A217" s="17"/>
      <c r="B217" s="17"/>
      <c r="D217" s="26"/>
    </row>
    <row r="218" spans="1:4" s="18" customFormat="1" x14ac:dyDescent="0.25">
      <c r="A218" s="17"/>
      <c r="B218" s="17"/>
      <c r="D218" s="26"/>
    </row>
    <row r="219" spans="1:4" s="18" customFormat="1" x14ac:dyDescent="0.25">
      <c r="A219" s="17"/>
      <c r="B219" s="17"/>
      <c r="D219" s="26"/>
    </row>
    <row r="220" spans="1:4" s="18" customFormat="1" x14ac:dyDescent="0.25">
      <c r="A220" s="17"/>
      <c r="B220" s="17"/>
      <c r="D220" s="26"/>
    </row>
    <row r="221" spans="1:4" s="18" customFormat="1" x14ac:dyDescent="0.25">
      <c r="A221" s="17"/>
      <c r="B221" s="17"/>
      <c r="D221" s="26"/>
    </row>
    <row r="222" spans="1:4" s="18" customFormat="1" x14ac:dyDescent="0.25">
      <c r="A222" s="17"/>
      <c r="B222" s="17"/>
      <c r="D222" s="26"/>
    </row>
    <row r="223" spans="1:4" s="18" customFormat="1" x14ac:dyDescent="0.25">
      <c r="A223" s="17"/>
      <c r="B223" s="17"/>
      <c r="D223" s="26"/>
    </row>
    <row r="224" spans="1:4" s="18" customFormat="1" x14ac:dyDescent="0.25">
      <c r="A224" s="17"/>
      <c r="B224" s="17"/>
      <c r="D224" s="26"/>
    </row>
    <row r="225" spans="1:4" s="18" customFormat="1" x14ac:dyDescent="0.25">
      <c r="A225" s="17"/>
      <c r="B225" s="17"/>
      <c r="D225" s="26"/>
    </row>
    <row r="226" spans="1:4" s="18" customFormat="1" x14ac:dyDescent="0.25">
      <c r="A226" s="17"/>
      <c r="B226" s="17"/>
      <c r="D226" s="26"/>
    </row>
    <row r="227" spans="1:4" s="18" customFormat="1" x14ac:dyDescent="0.25">
      <c r="A227" s="17"/>
      <c r="B227" s="17"/>
      <c r="D227" s="26"/>
    </row>
    <row r="228" spans="1:4" s="18" customFormat="1" x14ac:dyDescent="0.25">
      <c r="A228" s="17"/>
      <c r="B228" s="17"/>
      <c r="D228" s="26"/>
    </row>
    <row r="229" spans="1:4" s="18" customFormat="1" x14ac:dyDescent="0.25">
      <c r="A229" s="17"/>
      <c r="B229" s="17"/>
      <c r="D229" s="26"/>
    </row>
    <row r="230" spans="1:4" s="18" customFormat="1" x14ac:dyDescent="0.25">
      <c r="A230" s="17"/>
      <c r="B230" s="17"/>
      <c r="D230" s="26"/>
    </row>
    <row r="231" spans="1:4" s="18" customFormat="1" x14ac:dyDescent="0.25">
      <c r="A231" s="17"/>
      <c r="B231" s="17"/>
      <c r="D231" s="26"/>
    </row>
    <row r="232" spans="1:4" s="18" customFormat="1" x14ac:dyDescent="0.25">
      <c r="A232" s="17"/>
      <c r="B232" s="17"/>
      <c r="D232" s="26"/>
    </row>
    <row r="233" spans="1:4" s="18" customFormat="1" x14ac:dyDescent="0.25">
      <c r="A233" s="17"/>
      <c r="B233" s="17"/>
      <c r="D233" s="26"/>
    </row>
    <row r="234" spans="1:4" s="18" customFormat="1" x14ac:dyDescent="0.25">
      <c r="A234" s="17"/>
      <c r="B234" s="17"/>
      <c r="D234" s="26"/>
    </row>
    <row r="235" spans="1:4" s="18" customFormat="1" x14ac:dyDescent="0.25">
      <c r="A235" s="17"/>
      <c r="B235" s="17"/>
      <c r="D235" s="26"/>
    </row>
    <row r="236" spans="1:4" s="18" customFormat="1" x14ac:dyDescent="0.25">
      <c r="A236" s="17"/>
      <c r="B236" s="17"/>
      <c r="D236" s="26"/>
    </row>
    <row r="237" spans="1:4" s="18" customFormat="1" x14ac:dyDescent="0.25">
      <c r="A237" s="17"/>
      <c r="B237" s="17"/>
      <c r="D237" s="26"/>
    </row>
    <row r="238" spans="1:4" s="18" customFormat="1" x14ac:dyDescent="0.25">
      <c r="A238" s="17"/>
      <c r="B238" s="17"/>
      <c r="D238" s="26"/>
    </row>
    <row r="239" spans="1:4" s="18" customFormat="1" x14ac:dyDescent="0.25">
      <c r="A239" s="17"/>
      <c r="B239" s="17"/>
      <c r="D239" s="26"/>
    </row>
    <row r="240" spans="1:4" s="18" customFormat="1" x14ac:dyDescent="0.25">
      <c r="A240" s="17"/>
      <c r="B240" s="17"/>
      <c r="D240" s="26"/>
    </row>
    <row r="241" spans="1:4" s="18" customFormat="1" x14ac:dyDescent="0.25">
      <c r="A241" s="17"/>
      <c r="B241" s="17"/>
      <c r="D241" s="26"/>
    </row>
    <row r="242" spans="1:4" s="18" customFormat="1" x14ac:dyDescent="0.25">
      <c r="A242" s="17"/>
      <c r="B242" s="17"/>
      <c r="D242" s="26"/>
    </row>
    <row r="243" spans="1:4" s="18" customFormat="1" x14ac:dyDescent="0.25">
      <c r="A243" s="17"/>
      <c r="B243" s="17"/>
      <c r="D243" s="26"/>
    </row>
    <row r="244" spans="1:4" s="18" customFormat="1" x14ac:dyDescent="0.25">
      <c r="A244" s="17"/>
      <c r="B244" s="17"/>
      <c r="D244" s="26"/>
    </row>
    <row r="245" spans="1:4" s="18" customFormat="1" x14ac:dyDescent="0.25">
      <c r="A245" s="17"/>
      <c r="B245" s="17"/>
      <c r="D245" s="26"/>
    </row>
    <row r="246" spans="1:4" s="18" customFormat="1" x14ac:dyDescent="0.25">
      <c r="A246" s="17"/>
      <c r="B246" s="17"/>
      <c r="D246" s="26"/>
    </row>
    <row r="247" spans="1:4" s="18" customFormat="1" x14ac:dyDescent="0.25">
      <c r="A247" s="17"/>
      <c r="B247" s="17"/>
      <c r="D247" s="26"/>
    </row>
    <row r="248" spans="1:4" s="18" customFormat="1" x14ac:dyDescent="0.25">
      <c r="A248" s="17"/>
      <c r="B248" s="17"/>
      <c r="D248" s="26"/>
    </row>
    <row r="249" spans="1:4" s="18" customFormat="1" x14ac:dyDescent="0.25">
      <c r="A249" s="17"/>
      <c r="B249" s="17"/>
      <c r="D249" s="26"/>
    </row>
    <row r="250" spans="1:4" s="18" customFormat="1" x14ac:dyDescent="0.25">
      <c r="A250" s="17"/>
      <c r="B250" s="17"/>
      <c r="D250" s="26"/>
    </row>
    <row r="251" spans="1:4" s="18" customFormat="1" x14ac:dyDescent="0.25">
      <c r="A251" s="17"/>
      <c r="B251" s="17"/>
      <c r="D251" s="26"/>
    </row>
    <row r="252" spans="1:4" s="18" customFormat="1" x14ac:dyDescent="0.25">
      <c r="A252" s="17"/>
      <c r="B252" s="17"/>
      <c r="D252" s="26"/>
    </row>
    <row r="253" spans="1:4" s="18" customFormat="1" x14ac:dyDescent="0.25">
      <c r="A253" s="17"/>
      <c r="B253" s="17"/>
      <c r="D253" s="26"/>
    </row>
    <row r="254" spans="1:4" s="18" customFormat="1" x14ac:dyDescent="0.25">
      <c r="A254" s="17"/>
      <c r="B254" s="17"/>
      <c r="D254" s="26"/>
    </row>
    <row r="255" spans="1:4" s="18" customFormat="1" x14ac:dyDescent="0.25">
      <c r="A255" s="17"/>
      <c r="B255" s="17"/>
      <c r="D255" s="26"/>
    </row>
    <row r="256" spans="1:4" s="18" customFormat="1" x14ac:dyDescent="0.25">
      <c r="A256" s="17"/>
      <c r="B256" s="17"/>
      <c r="D256" s="26"/>
    </row>
    <row r="257" spans="1:4" s="18" customFormat="1" x14ac:dyDescent="0.25">
      <c r="A257" s="17"/>
      <c r="B257" s="17"/>
      <c r="D257" s="26"/>
    </row>
    <row r="258" spans="1:4" s="18" customFormat="1" x14ac:dyDescent="0.25">
      <c r="A258" s="17"/>
      <c r="B258" s="17"/>
      <c r="D258" s="26"/>
    </row>
    <row r="259" spans="1:4" s="18" customFormat="1" x14ac:dyDescent="0.25">
      <c r="A259" s="17"/>
      <c r="B259" s="17"/>
      <c r="D259" s="26"/>
    </row>
    <row r="260" spans="1:4" s="18" customFormat="1" x14ac:dyDescent="0.25">
      <c r="A260" s="17"/>
      <c r="B260" s="17"/>
      <c r="D260" s="26"/>
    </row>
    <row r="261" spans="1:4" s="18" customFormat="1" x14ac:dyDescent="0.25">
      <c r="A261" s="17"/>
      <c r="B261" s="17"/>
      <c r="D261" s="26"/>
    </row>
    <row r="262" spans="1:4" s="18" customFormat="1" x14ac:dyDescent="0.25">
      <c r="A262" s="17"/>
      <c r="B262" s="17"/>
      <c r="D262" s="26"/>
    </row>
    <row r="263" spans="1:4" s="18" customFormat="1" x14ac:dyDescent="0.25">
      <c r="A263" s="17"/>
      <c r="B263" s="17"/>
      <c r="D263" s="26"/>
    </row>
    <row r="264" spans="1:4" s="18" customFormat="1" x14ac:dyDescent="0.25">
      <c r="A264" s="17"/>
      <c r="B264" s="17"/>
      <c r="D264" s="26"/>
    </row>
    <row r="265" spans="1:4" s="18" customFormat="1" x14ac:dyDescent="0.25">
      <c r="A265" s="17"/>
      <c r="B265" s="17"/>
      <c r="D265" s="26"/>
    </row>
    <row r="266" spans="1:4" s="18" customFormat="1" x14ac:dyDescent="0.25">
      <c r="A266" s="17"/>
      <c r="B266" s="17"/>
      <c r="D266" s="26"/>
    </row>
    <row r="267" spans="1:4" s="18" customFormat="1" x14ac:dyDescent="0.25">
      <c r="A267" s="17"/>
      <c r="B267" s="17"/>
      <c r="D267" s="26"/>
    </row>
    <row r="268" spans="1:4" s="18" customFormat="1" x14ac:dyDescent="0.25">
      <c r="A268" s="17"/>
      <c r="B268" s="17"/>
      <c r="D268" s="26"/>
    </row>
    <row r="269" spans="1:4" s="18" customFormat="1" x14ac:dyDescent="0.25">
      <c r="A269" s="17"/>
      <c r="B269" s="17"/>
      <c r="D269" s="26"/>
    </row>
    <row r="270" spans="1:4" s="18" customFormat="1" x14ac:dyDescent="0.25">
      <c r="A270" s="17"/>
      <c r="B270" s="17"/>
      <c r="D270" s="26"/>
    </row>
    <row r="271" spans="1:4" s="18" customFormat="1" x14ac:dyDescent="0.25">
      <c r="A271" s="17"/>
      <c r="B271" s="17"/>
      <c r="D271" s="26"/>
    </row>
    <row r="272" spans="1:4" s="18" customFormat="1" x14ac:dyDescent="0.25">
      <c r="A272" s="17"/>
      <c r="B272" s="17"/>
      <c r="D272" s="26"/>
    </row>
    <row r="273" spans="1:4" s="18" customFormat="1" x14ac:dyDescent="0.25">
      <c r="A273" s="17"/>
      <c r="B273" s="17"/>
      <c r="D273" s="26"/>
    </row>
    <row r="274" spans="1:4" s="18" customFormat="1" x14ac:dyDescent="0.25">
      <c r="A274" s="17"/>
      <c r="B274" s="17"/>
      <c r="D274" s="26"/>
    </row>
    <row r="275" spans="1:4" s="18" customFormat="1" x14ac:dyDescent="0.25">
      <c r="A275" s="17"/>
      <c r="B275" s="17"/>
      <c r="D275" s="26"/>
    </row>
    <row r="276" spans="1:4" s="18" customFormat="1" x14ac:dyDescent="0.25">
      <c r="A276" s="17"/>
      <c r="B276" s="17"/>
      <c r="D276" s="26"/>
    </row>
    <row r="277" spans="1:4" s="18" customFormat="1" x14ac:dyDescent="0.25">
      <c r="A277" s="17"/>
      <c r="B277" s="17"/>
      <c r="D277" s="26"/>
    </row>
    <row r="278" spans="1:4" s="18" customFormat="1" x14ac:dyDescent="0.25">
      <c r="A278" s="17"/>
      <c r="B278" s="17"/>
      <c r="D278" s="26"/>
    </row>
    <row r="279" spans="1:4" s="18" customFormat="1" x14ac:dyDescent="0.25">
      <c r="A279" s="17"/>
      <c r="B279" s="17"/>
      <c r="D279" s="26"/>
    </row>
    <row r="280" spans="1:4" s="18" customFormat="1" x14ac:dyDescent="0.25">
      <c r="A280" s="17"/>
      <c r="B280" s="17"/>
      <c r="D280" s="26"/>
    </row>
    <row r="281" spans="1:4" s="18" customFormat="1" x14ac:dyDescent="0.25">
      <c r="A281" s="17"/>
      <c r="B281" s="17"/>
      <c r="D281" s="26"/>
    </row>
    <row r="282" spans="1:4" s="18" customFormat="1" x14ac:dyDescent="0.25">
      <c r="A282" s="17"/>
      <c r="B282" s="17"/>
      <c r="D282" s="26"/>
    </row>
    <row r="283" spans="1:4" s="18" customFormat="1" x14ac:dyDescent="0.25">
      <c r="A283" s="17"/>
      <c r="B283" s="17"/>
      <c r="D283" s="26"/>
    </row>
    <row r="284" spans="1:4" s="18" customFormat="1" x14ac:dyDescent="0.25">
      <c r="A284" s="17"/>
      <c r="B284" s="17"/>
      <c r="D284" s="26"/>
    </row>
    <row r="285" spans="1:4" s="18" customFormat="1" x14ac:dyDescent="0.25">
      <c r="A285" s="17"/>
      <c r="B285" s="17"/>
      <c r="D285" s="26"/>
    </row>
    <row r="286" spans="1:4" s="18" customFormat="1" x14ac:dyDescent="0.25">
      <c r="A286" s="17"/>
      <c r="B286" s="17"/>
      <c r="D286" s="26"/>
    </row>
    <row r="287" spans="1:4" s="18" customFormat="1" x14ac:dyDescent="0.25">
      <c r="A287" s="17"/>
      <c r="B287" s="17"/>
      <c r="D287" s="26"/>
    </row>
    <row r="288" spans="1:4" s="18" customFormat="1" x14ac:dyDescent="0.25">
      <c r="A288" s="17"/>
      <c r="B288" s="17"/>
      <c r="D288" s="26"/>
    </row>
    <row r="289" spans="1:4" s="18" customFormat="1" x14ac:dyDescent="0.25">
      <c r="A289" s="17"/>
      <c r="B289" s="17"/>
      <c r="D289" s="26"/>
    </row>
    <row r="290" spans="1:4" s="18" customFormat="1" x14ac:dyDescent="0.25">
      <c r="A290" s="17"/>
      <c r="B290" s="17"/>
      <c r="D290" s="26"/>
    </row>
    <row r="291" spans="1:4" s="18" customFormat="1" x14ac:dyDescent="0.25">
      <c r="A291" s="17"/>
      <c r="B291" s="17"/>
      <c r="D291" s="26"/>
    </row>
    <row r="292" spans="1:4" s="18" customFormat="1" x14ac:dyDescent="0.25">
      <c r="A292" s="17"/>
      <c r="B292" s="17"/>
      <c r="D292" s="26"/>
    </row>
    <row r="293" spans="1:4" s="18" customFormat="1" x14ac:dyDescent="0.25">
      <c r="A293" s="17"/>
      <c r="B293" s="17"/>
      <c r="D293" s="26"/>
    </row>
    <row r="294" spans="1:4" s="18" customFormat="1" x14ac:dyDescent="0.25">
      <c r="A294" s="17"/>
      <c r="B294" s="17"/>
      <c r="D294" s="26"/>
    </row>
    <row r="295" spans="1:4" s="18" customFormat="1" x14ac:dyDescent="0.25">
      <c r="A295" s="17"/>
      <c r="B295" s="17"/>
      <c r="D295" s="26"/>
    </row>
    <row r="296" spans="1:4" s="18" customFormat="1" x14ac:dyDescent="0.25">
      <c r="A296" s="17"/>
      <c r="B296" s="17"/>
      <c r="D296" s="26"/>
    </row>
    <row r="297" spans="1:4" s="18" customFormat="1" x14ac:dyDescent="0.25">
      <c r="A297" s="17"/>
      <c r="B297" s="17"/>
      <c r="D297" s="26"/>
    </row>
    <row r="298" spans="1:4" s="18" customFormat="1" x14ac:dyDescent="0.25">
      <c r="A298" s="17"/>
      <c r="B298" s="17"/>
      <c r="D298" s="26"/>
    </row>
    <row r="299" spans="1:4" s="18" customFormat="1" x14ac:dyDescent="0.25">
      <c r="A299" s="17"/>
      <c r="B299" s="17"/>
      <c r="D299" s="26"/>
    </row>
    <row r="300" spans="1:4" s="18" customFormat="1" x14ac:dyDescent="0.25">
      <c r="A300" s="17"/>
      <c r="B300" s="17"/>
      <c r="D300" s="26"/>
    </row>
    <row r="301" spans="1:4" s="18" customFormat="1" x14ac:dyDescent="0.25">
      <c r="A301" s="17"/>
      <c r="B301" s="17"/>
      <c r="D301" s="26"/>
    </row>
    <row r="302" spans="1:4" s="18" customFormat="1" x14ac:dyDescent="0.25">
      <c r="A302" s="17"/>
      <c r="B302" s="17"/>
      <c r="D302" s="26"/>
    </row>
    <row r="303" spans="1:4" s="18" customFormat="1" x14ac:dyDescent="0.25">
      <c r="A303" s="17"/>
      <c r="B303" s="17"/>
      <c r="D303" s="26"/>
    </row>
    <row r="304" spans="1:4" s="18" customFormat="1" x14ac:dyDescent="0.25">
      <c r="A304" s="17"/>
      <c r="B304" s="17"/>
      <c r="D304" s="26"/>
    </row>
    <row r="305" spans="1:4" s="18" customFormat="1" x14ac:dyDescent="0.25">
      <c r="A305" s="17"/>
      <c r="B305" s="17"/>
      <c r="D305" s="26"/>
    </row>
    <row r="306" spans="1:4" s="18" customFormat="1" x14ac:dyDescent="0.25">
      <c r="A306" s="17"/>
      <c r="B306" s="17"/>
      <c r="D306" s="26"/>
    </row>
    <row r="307" spans="1:4" s="18" customFormat="1" x14ac:dyDescent="0.25">
      <c r="A307" s="17"/>
      <c r="B307" s="17"/>
      <c r="D307" s="26"/>
    </row>
    <row r="308" spans="1:4" s="18" customFormat="1" x14ac:dyDescent="0.25">
      <c r="A308" s="17"/>
      <c r="B308" s="17"/>
      <c r="D308" s="26"/>
    </row>
    <row r="309" spans="1:4" s="18" customFormat="1" x14ac:dyDescent="0.25">
      <c r="A309" s="17"/>
      <c r="B309" s="17"/>
      <c r="D309" s="26"/>
    </row>
    <row r="310" spans="1:4" s="18" customFormat="1" x14ac:dyDescent="0.25">
      <c r="A310" s="17"/>
      <c r="B310" s="17"/>
      <c r="D310" s="26"/>
    </row>
    <row r="311" spans="1:4" s="18" customFormat="1" x14ac:dyDescent="0.25">
      <c r="A311" s="17"/>
      <c r="B311" s="17"/>
      <c r="D311" s="26"/>
    </row>
    <row r="312" spans="1:4" s="18" customFormat="1" x14ac:dyDescent="0.25">
      <c r="A312" s="17"/>
      <c r="B312" s="17"/>
      <c r="D312" s="26"/>
    </row>
    <row r="313" spans="1:4" s="18" customFormat="1" x14ac:dyDescent="0.25">
      <c r="A313" s="17"/>
      <c r="B313" s="17"/>
      <c r="D313" s="26"/>
    </row>
    <row r="314" spans="1:4" s="18" customFormat="1" x14ac:dyDescent="0.25">
      <c r="A314" s="17"/>
      <c r="B314" s="17"/>
      <c r="D314" s="26"/>
    </row>
    <row r="315" spans="1:4" s="18" customFormat="1" x14ac:dyDescent="0.25">
      <c r="A315" s="17"/>
      <c r="B315" s="17"/>
      <c r="D315" s="26"/>
    </row>
    <row r="316" spans="1:4" s="18" customFormat="1" x14ac:dyDescent="0.25">
      <c r="A316" s="17"/>
      <c r="B316" s="17"/>
      <c r="D316" s="26"/>
    </row>
    <row r="317" spans="1:4" s="18" customFormat="1" x14ac:dyDescent="0.25">
      <c r="A317" s="17"/>
      <c r="B317" s="17"/>
      <c r="D317" s="26"/>
    </row>
    <row r="318" spans="1:4" s="18" customFormat="1" x14ac:dyDescent="0.25">
      <c r="A318" s="17"/>
      <c r="B318" s="17"/>
      <c r="D318" s="26"/>
    </row>
    <row r="319" spans="1:4" s="18" customFormat="1" x14ac:dyDescent="0.25">
      <c r="A319" s="17"/>
      <c r="B319" s="17"/>
      <c r="D319" s="26"/>
    </row>
    <row r="320" spans="1:4" s="18" customFormat="1" x14ac:dyDescent="0.25">
      <c r="A320" s="17"/>
      <c r="B320" s="17"/>
      <c r="D320" s="26"/>
    </row>
    <row r="321" spans="1:4" s="18" customFormat="1" x14ac:dyDescent="0.25">
      <c r="A321" s="17"/>
      <c r="B321" s="17"/>
      <c r="D321" s="26"/>
    </row>
    <row r="322" spans="1:4" s="18" customFormat="1" x14ac:dyDescent="0.25">
      <c r="A322" s="17"/>
      <c r="B322" s="17"/>
      <c r="D322" s="26"/>
    </row>
    <row r="323" spans="1:4" s="18" customFormat="1" x14ac:dyDescent="0.25">
      <c r="A323" s="17"/>
      <c r="B323" s="17"/>
      <c r="D323" s="26"/>
    </row>
    <row r="324" spans="1:4" s="18" customFormat="1" x14ac:dyDescent="0.25">
      <c r="A324" s="17"/>
      <c r="B324" s="17"/>
      <c r="D324" s="26"/>
    </row>
    <row r="325" spans="1:4" s="18" customFormat="1" x14ac:dyDescent="0.25">
      <c r="A325" s="17"/>
      <c r="B325" s="17"/>
      <c r="D325" s="26"/>
    </row>
    <row r="326" spans="1:4" s="18" customFormat="1" x14ac:dyDescent="0.25">
      <c r="A326" s="17"/>
      <c r="B326" s="17"/>
      <c r="D326" s="26"/>
    </row>
    <row r="327" spans="1:4" s="18" customFormat="1" x14ac:dyDescent="0.25">
      <c r="A327" s="17"/>
      <c r="B327" s="17"/>
      <c r="D327" s="26"/>
    </row>
    <row r="328" spans="1:4" s="18" customFormat="1" x14ac:dyDescent="0.25">
      <c r="A328" s="17"/>
      <c r="B328" s="17"/>
      <c r="D328" s="26"/>
    </row>
    <row r="329" spans="1:4" s="18" customFormat="1" x14ac:dyDescent="0.25">
      <c r="A329" s="17"/>
      <c r="B329" s="17"/>
      <c r="D329" s="26"/>
    </row>
    <row r="330" spans="1:4" s="18" customFormat="1" x14ac:dyDescent="0.25">
      <c r="A330" s="17"/>
      <c r="B330" s="17"/>
      <c r="D330" s="26"/>
    </row>
    <row r="331" spans="1:4" s="18" customFormat="1" x14ac:dyDescent="0.25">
      <c r="A331" s="17"/>
      <c r="B331" s="17"/>
      <c r="D331" s="26"/>
    </row>
    <row r="332" spans="1:4" s="18" customFormat="1" x14ac:dyDescent="0.25">
      <c r="A332" s="17"/>
      <c r="B332" s="17"/>
      <c r="D332" s="26"/>
    </row>
    <row r="333" spans="1:4" s="18" customFormat="1" x14ac:dyDescent="0.25">
      <c r="A333" s="17"/>
      <c r="B333" s="17"/>
      <c r="D333" s="26"/>
    </row>
    <row r="334" spans="1:4" s="18" customFormat="1" x14ac:dyDescent="0.25">
      <c r="A334" s="17"/>
      <c r="B334" s="17"/>
      <c r="D334" s="26"/>
    </row>
    <row r="335" spans="1:4" s="18" customFormat="1" x14ac:dyDescent="0.25">
      <c r="A335" s="17"/>
      <c r="B335" s="17"/>
      <c r="D335" s="26"/>
    </row>
    <row r="336" spans="1:4" s="18" customFormat="1" x14ac:dyDescent="0.25">
      <c r="A336" s="17"/>
      <c r="B336" s="17"/>
      <c r="D336" s="26"/>
    </row>
    <row r="337" spans="1:4" s="18" customFormat="1" x14ac:dyDescent="0.25">
      <c r="A337" s="17"/>
      <c r="B337" s="17"/>
      <c r="D337" s="26"/>
    </row>
    <row r="338" spans="1:4" s="18" customFormat="1" x14ac:dyDescent="0.25">
      <c r="A338" s="17"/>
      <c r="B338" s="17"/>
      <c r="D338" s="26"/>
    </row>
    <row r="339" spans="1:4" s="18" customFormat="1" x14ac:dyDescent="0.25">
      <c r="A339" s="17"/>
      <c r="B339" s="17"/>
      <c r="D339" s="26"/>
    </row>
    <row r="340" spans="1:4" s="18" customFormat="1" x14ac:dyDescent="0.25">
      <c r="A340" s="17"/>
      <c r="B340" s="17"/>
      <c r="D340" s="26"/>
    </row>
    <row r="341" spans="1:4" s="18" customFormat="1" x14ac:dyDescent="0.25">
      <c r="A341" s="17"/>
      <c r="B341" s="17"/>
      <c r="D341" s="26"/>
    </row>
    <row r="342" spans="1:4" s="18" customFormat="1" x14ac:dyDescent="0.25">
      <c r="A342" s="17"/>
      <c r="B342" s="17"/>
      <c r="D342" s="26"/>
    </row>
    <row r="343" spans="1:4" s="18" customFormat="1" x14ac:dyDescent="0.25">
      <c r="A343" s="17"/>
      <c r="B343" s="17"/>
      <c r="D343" s="26"/>
    </row>
    <row r="344" spans="1:4" s="18" customFormat="1" x14ac:dyDescent="0.25">
      <c r="A344" s="17"/>
      <c r="B344" s="17"/>
      <c r="D344" s="26"/>
    </row>
    <row r="345" spans="1:4" s="18" customFormat="1" x14ac:dyDescent="0.25">
      <c r="A345" s="17"/>
      <c r="B345" s="17"/>
      <c r="D345" s="26"/>
    </row>
    <row r="346" spans="1:4" s="18" customFormat="1" x14ac:dyDescent="0.25">
      <c r="A346" s="17"/>
      <c r="B346" s="17"/>
      <c r="D346" s="26"/>
    </row>
    <row r="347" spans="1:4" s="18" customFormat="1" x14ac:dyDescent="0.25">
      <c r="A347" s="17"/>
      <c r="B347" s="17"/>
      <c r="D347" s="26"/>
    </row>
    <row r="348" spans="1:4" s="18" customFormat="1" x14ac:dyDescent="0.25">
      <c r="A348" s="17"/>
      <c r="B348" s="17"/>
      <c r="D348" s="26"/>
    </row>
    <row r="349" spans="1:4" s="18" customFormat="1" x14ac:dyDescent="0.25">
      <c r="A349" s="17"/>
      <c r="B349" s="17"/>
      <c r="D349" s="26"/>
    </row>
    <row r="350" spans="1:4" s="18" customFormat="1" x14ac:dyDescent="0.25">
      <c r="A350" s="17"/>
      <c r="B350" s="17"/>
      <c r="D350" s="26"/>
    </row>
    <row r="351" spans="1:4" s="18" customFormat="1" x14ac:dyDescent="0.25">
      <c r="A351" s="17"/>
      <c r="B351" s="17"/>
      <c r="D351" s="26"/>
    </row>
    <row r="352" spans="1:4" s="18" customFormat="1" x14ac:dyDescent="0.25">
      <c r="A352" s="17"/>
      <c r="B352" s="17"/>
      <c r="D352" s="26"/>
    </row>
    <row r="353" spans="1:4" s="18" customFormat="1" x14ac:dyDescent="0.25">
      <c r="A353" s="17"/>
      <c r="B353" s="17"/>
      <c r="D353" s="26"/>
    </row>
    <row r="354" spans="1:4" s="18" customFormat="1" x14ac:dyDescent="0.25">
      <c r="A354" s="17"/>
      <c r="B354" s="17"/>
      <c r="D354" s="26"/>
    </row>
    <row r="355" spans="1:4" s="18" customFormat="1" x14ac:dyDescent="0.25">
      <c r="A355" s="17"/>
      <c r="B355" s="17"/>
      <c r="D355" s="26"/>
    </row>
    <row r="356" spans="1:4" s="18" customFormat="1" x14ac:dyDescent="0.25">
      <c r="A356" s="17"/>
      <c r="B356" s="17"/>
      <c r="D356" s="26"/>
    </row>
    <row r="357" spans="1:4" s="18" customFormat="1" x14ac:dyDescent="0.25">
      <c r="A357" s="17"/>
      <c r="B357" s="17"/>
      <c r="D357" s="26"/>
    </row>
    <row r="358" spans="1:4" s="18" customFormat="1" x14ac:dyDescent="0.25">
      <c r="A358" s="17"/>
      <c r="B358" s="17"/>
      <c r="D358" s="26"/>
    </row>
    <row r="359" spans="1:4" s="18" customFormat="1" x14ac:dyDescent="0.25">
      <c r="A359" s="17"/>
      <c r="B359" s="17"/>
      <c r="D359" s="26"/>
    </row>
    <row r="360" spans="1:4" s="18" customFormat="1" x14ac:dyDescent="0.25">
      <c r="A360" s="17"/>
      <c r="B360" s="17"/>
      <c r="D360" s="26"/>
    </row>
    <row r="361" spans="1:4" s="18" customFormat="1" x14ac:dyDescent="0.25">
      <c r="A361" s="17"/>
      <c r="B361" s="17"/>
      <c r="D361" s="26"/>
    </row>
    <row r="362" spans="1:4" s="18" customFormat="1" x14ac:dyDescent="0.25">
      <c r="A362" s="17"/>
      <c r="B362" s="17"/>
      <c r="D362" s="26"/>
    </row>
    <row r="363" spans="1:4" s="18" customFormat="1" x14ac:dyDescent="0.25">
      <c r="A363" s="17"/>
      <c r="B363" s="17"/>
      <c r="D363" s="26"/>
    </row>
    <row r="364" spans="1:4" s="18" customFormat="1" x14ac:dyDescent="0.25">
      <c r="A364" s="17"/>
      <c r="B364" s="17"/>
      <c r="D364" s="26"/>
    </row>
    <row r="365" spans="1:4" s="18" customFormat="1" x14ac:dyDescent="0.25">
      <c r="A365" s="17"/>
      <c r="B365" s="17"/>
      <c r="D365" s="26"/>
    </row>
    <row r="366" spans="1:4" s="18" customFormat="1" x14ac:dyDescent="0.25">
      <c r="A366" s="17"/>
      <c r="B366" s="17"/>
      <c r="D366" s="26"/>
    </row>
    <row r="367" spans="1:4" s="18" customFormat="1" x14ac:dyDescent="0.25">
      <c r="A367" s="17"/>
      <c r="B367" s="17"/>
      <c r="D367" s="26"/>
    </row>
    <row r="368" spans="1:4" s="18" customFormat="1" x14ac:dyDescent="0.25">
      <c r="A368" s="17"/>
      <c r="B368" s="17"/>
      <c r="D368" s="26"/>
    </row>
    <row r="369" spans="1:4" s="18" customFormat="1" x14ac:dyDescent="0.25">
      <c r="A369" s="17"/>
      <c r="B369" s="17"/>
      <c r="D369" s="26"/>
    </row>
    <row r="370" spans="1:4" s="18" customFormat="1" x14ac:dyDescent="0.25">
      <c r="A370" s="17"/>
      <c r="B370" s="17"/>
      <c r="D370" s="26"/>
    </row>
    <row r="371" spans="1:4" s="18" customFormat="1" x14ac:dyDescent="0.25">
      <c r="A371" s="17"/>
      <c r="B371" s="17"/>
      <c r="D371" s="26"/>
    </row>
    <row r="372" spans="1:4" s="18" customFormat="1" x14ac:dyDescent="0.25">
      <c r="A372" s="17"/>
      <c r="B372" s="17"/>
      <c r="D372" s="26"/>
    </row>
    <row r="373" spans="1:4" s="18" customFormat="1" x14ac:dyDescent="0.25">
      <c r="A373" s="17"/>
      <c r="B373" s="17"/>
      <c r="D373" s="26"/>
    </row>
    <row r="374" spans="1:4" s="18" customFormat="1" x14ac:dyDescent="0.25">
      <c r="A374" s="17"/>
      <c r="B374" s="17"/>
      <c r="D374" s="26"/>
    </row>
    <row r="375" spans="1:4" s="18" customFormat="1" x14ac:dyDescent="0.25">
      <c r="A375" s="17"/>
      <c r="B375" s="17"/>
      <c r="D375" s="26"/>
    </row>
    <row r="376" spans="1:4" s="18" customFormat="1" x14ac:dyDescent="0.25">
      <c r="A376" s="17"/>
      <c r="B376" s="17"/>
      <c r="D376" s="26"/>
    </row>
    <row r="377" spans="1:4" s="18" customFormat="1" x14ac:dyDescent="0.25">
      <c r="A377" s="17"/>
      <c r="B377" s="17"/>
      <c r="D377" s="26"/>
    </row>
    <row r="378" spans="1:4" s="18" customFormat="1" x14ac:dyDescent="0.25">
      <c r="A378" s="17"/>
      <c r="B378" s="17"/>
      <c r="D378" s="26"/>
    </row>
    <row r="379" spans="1:4" s="18" customFormat="1" x14ac:dyDescent="0.25">
      <c r="A379" s="17"/>
      <c r="B379" s="17"/>
      <c r="D379" s="26"/>
    </row>
    <row r="380" spans="1:4" s="18" customFormat="1" x14ac:dyDescent="0.25">
      <c r="A380" s="17"/>
      <c r="B380" s="17"/>
      <c r="D380" s="26"/>
    </row>
    <row r="381" spans="1:4" s="18" customFormat="1" x14ac:dyDescent="0.25">
      <c r="A381" s="17"/>
      <c r="B381" s="17"/>
      <c r="D381" s="26"/>
    </row>
    <row r="382" spans="1:4" s="18" customFormat="1" x14ac:dyDescent="0.25">
      <c r="A382" s="17"/>
      <c r="B382" s="17"/>
      <c r="D382" s="26"/>
    </row>
    <row r="383" spans="1:4" s="18" customFormat="1" x14ac:dyDescent="0.25">
      <c r="A383" s="17"/>
      <c r="B383" s="17"/>
      <c r="D383" s="26"/>
    </row>
    <row r="384" spans="1:4" s="18" customFormat="1" x14ac:dyDescent="0.25">
      <c r="A384" s="17"/>
      <c r="B384" s="17"/>
      <c r="D384" s="26"/>
    </row>
    <row r="385" spans="1:4" s="18" customFormat="1" x14ac:dyDescent="0.25">
      <c r="A385" s="17"/>
      <c r="B385" s="17"/>
      <c r="D385" s="26"/>
    </row>
    <row r="386" spans="1:4" s="18" customFormat="1" x14ac:dyDescent="0.25">
      <c r="A386" s="17"/>
      <c r="B386" s="17"/>
      <c r="D386" s="26"/>
    </row>
    <row r="387" spans="1:4" s="18" customFormat="1" x14ac:dyDescent="0.25">
      <c r="A387" s="17"/>
      <c r="B387" s="17"/>
      <c r="D387" s="26"/>
    </row>
    <row r="388" spans="1:4" s="18" customFormat="1" x14ac:dyDescent="0.25">
      <c r="A388" s="17"/>
      <c r="B388" s="17"/>
      <c r="D388" s="26"/>
    </row>
    <row r="389" spans="1:4" s="18" customFormat="1" x14ac:dyDescent="0.25">
      <c r="A389" s="17"/>
      <c r="B389" s="17"/>
      <c r="D389" s="26"/>
    </row>
    <row r="390" spans="1:4" s="18" customFormat="1" x14ac:dyDescent="0.25">
      <c r="A390" s="17"/>
      <c r="B390" s="17"/>
      <c r="D390" s="26"/>
    </row>
    <row r="391" spans="1:4" s="18" customFormat="1" x14ac:dyDescent="0.25">
      <c r="A391" s="17"/>
      <c r="B391" s="17"/>
      <c r="D391" s="26"/>
    </row>
    <row r="392" spans="1:4" s="18" customFormat="1" x14ac:dyDescent="0.25">
      <c r="A392" s="17"/>
      <c r="B392" s="17"/>
      <c r="D392" s="26"/>
    </row>
    <row r="393" spans="1:4" s="18" customFormat="1" x14ac:dyDescent="0.25">
      <c r="A393" s="17"/>
      <c r="B393" s="17"/>
      <c r="D393" s="26"/>
    </row>
    <row r="394" spans="1:4" s="18" customFormat="1" x14ac:dyDescent="0.25">
      <c r="A394" s="17"/>
      <c r="B394" s="17"/>
      <c r="D394" s="26"/>
    </row>
    <row r="395" spans="1:4" s="18" customFormat="1" x14ac:dyDescent="0.25">
      <c r="A395" s="17"/>
      <c r="B395" s="17"/>
      <c r="D395" s="26"/>
    </row>
    <row r="396" spans="1:4" s="18" customFormat="1" x14ac:dyDescent="0.25">
      <c r="A396" s="17"/>
      <c r="B396" s="17"/>
      <c r="D396" s="26"/>
    </row>
    <row r="397" spans="1:4" s="18" customFormat="1" x14ac:dyDescent="0.25">
      <c r="A397" s="17"/>
      <c r="B397" s="17"/>
      <c r="D397" s="26"/>
    </row>
    <row r="398" spans="1:4" s="18" customFormat="1" x14ac:dyDescent="0.25">
      <c r="A398" s="17"/>
      <c r="B398" s="17"/>
      <c r="D398" s="26"/>
    </row>
    <row r="399" spans="1:4" s="18" customFormat="1" x14ac:dyDescent="0.25">
      <c r="A399" s="17"/>
      <c r="B399" s="17"/>
      <c r="D399" s="26"/>
    </row>
    <row r="400" spans="1:4" s="18" customFormat="1" x14ac:dyDescent="0.25">
      <c r="A400" s="17"/>
      <c r="B400" s="17"/>
      <c r="D400" s="26"/>
    </row>
    <row r="401" spans="1:4" s="18" customFormat="1" x14ac:dyDescent="0.25">
      <c r="A401" s="17"/>
      <c r="B401" s="17"/>
      <c r="D401" s="26"/>
    </row>
    <row r="402" spans="1:4" s="18" customFormat="1" x14ac:dyDescent="0.25">
      <c r="A402" s="17"/>
      <c r="B402" s="17"/>
      <c r="D402" s="26"/>
    </row>
    <row r="403" spans="1:4" s="18" customFormat="1" x14ac:dyDescent="0.25">
      <c r="A403" s="17"/>
      <c r="B403" s="17"/>
      <c r="D403" s="26"/>
    </row>
    <row r="404" spans="1:4" s="18" customFormat="1" x14ac:dyDescent="0.25">
      <c r="A404" s="17"/>
      <c r="B404" s="17"/>
      <c r="D404" s="26"/>
    </row>
    <row r="405" spans="1:4" s="18" customFormat="1" x14ac:dyDescent="0.25">
      <c r="A405" s="17"/>
      <c r="B405" s="17"/>
      <c r="D405" s="26"/>
    </row>
    <row r="406" spans="1:4" s="18" customFormat="1" x14ac:dyDescent="0.25">
      <c r="A406" s="17"/>
      <c r="B406" s="17"/>
      <c r="D406" s="26"/>
    </row>
    <row r="407" spans="1:4" s="18" customFormat="1" x14ac:dyDescent="0.25">
      <c r="A407" s="17"/>
      <c r="B407" s="17"/>
      <c r="D407" s="26"/>
    </row>
    <row r="408" spans="1:4" s="18" customFormat="1" x14ac:dyDescent="0.25">
      <c r="A408" s="17"/>
      <c r="B408" s="17"/>
      <c r="D408" s="26"/>
    </row>
    <row r="409" spans="1:4" s="18" customFormat="1" x14ac:dyDescent="0.25">
      <c r="A409" s="17"/>
      <c r="B409" s="17"/>
      <c r="D409" s="26"/>
    </row>
    <row r="410" spans="1:4" s="18" customFormat="1" x14ac:dyDescent="0.25">
      <c r="A410" s="17"/>
      <c r="B410" s="17"/>
      <c r="D410" s="26"/>
    </row>
    <row r="411" spans="1:4" s="18" customFormat="1" x14ac:dyDescent="0.25">
      <c r="A411" s="17"/>
      <c r="B411" s="17"/>
      <c r="D411" s="26"/>
    </row>
    <row r="412" spans="1:4" s="18" customFormat="1" x14ac:dyDescent="0.25">
      <c r="A412" s="17"/>
      <c r="B412" s="17"/>
      <c r="D412" s="26"/>
    </row>
    <row r="413" spans="1:4" s="18" customFormat="1" x14ac:dyDescent="0.25">
      <c r="A413" s="17"/>
      <c r="B413" s="17"/>
      <c r="D413" s="26"/>
    </row>
    <row r="414" spans="1:4" s="18" customFormat="1" x14ac:dyDescent="0.25">
      <c r="A414" s="17"/>
      <c r="B414" s="17"/>
      <c r="D414" s="26"/>
    </row>
    <row r="415" spans="1:4" s="18" customFormat="1" x14ac:dyDescent="0.25">
      <c r="A415" s="17"/>
      <c r="B415" s="17"/>
      <c r="D415" s="26"/>
    </row>
    <row r="416" spans="1:4" s="18" customFormat="1" x14ac:dyDescent="0.25">
      <c r="A416" s="17"/>
      <c r="B416" s="17"/>
      <c r="D416" s="26"/>
    </row>
    <row r="417" spans="1:4" s="18" customFormat="1" x14ac:dyDescent="0.25">
      <c r="A417" s="17"/>
      <c r="B417" s="17"/>
      <c r="D417" s="26"/>
    </row>
    <row r="418" spans="1:4" s="18" customFormat="1" x14ac:dyDescent="0.25">
      <c r="A418" s="17"/>
      <c r="B418" s="17"/>
      <c r="D418" s="26"/>
    </row>
    <row r="419" spans="1:4" s="18" customFormat="1" x14ac:dyDescent="0.25">
      <c r="A419" s="17"/>
      <c r="B419" s="17"/>
      <c r="D419" s="26"/>
    </row>
    <row r="420" spans="1:4" s="18" customFormat="1" x14ac:dyDescent="0.25">
      <c r="A420" s="17"/>
      <c r="B420" s="17"/>
      <c r="D420" s="26"/>
    </row>
    <row r="421" spans="1:4" s="18" customFormat="1" x14ac:dyDescent="0.25">
      <c r="A421" s="17"/>
      <c r="B421" s="17"/>
      <c r="D421" s="26"/>
    </row>
    <row r="422" spans="1:4" s="18" customFormat="1" x14ac:dyDescent="0.25">
      <c r="A422" s="17"/>
      <c r="B422" s="17"/>
      <c r="D422" s="26"/>
    </row>
    <row r="423" spans="1:4" s="18" customFormat="1" x14ac:dyDescent="0.25">
      <c r="A423" s="17"/>
      <c r="B423" s="17"/>
      <c r="D423" s="26"/>
    </row>
    <row r="424" spans="1:4" s="18" customFormat="1" x14ac:dyDescent="0.25">
      <c r="A424" s="17"/>
      <c r="B424" s="17"/>
      <c r="D424" s="26"/>
    </row>
    <row r="425" spans="1:4" s="18" customFormat="1" x14ac:dyDescent="0.25">
      <c r="A425" s="17"/>
      <c r="B425" s="17"/>
      <c r="D425" s="26"/>
    </row>
    <row r="426" spans="1:4" s="18" customFormat="1" x14ac:dyDescent="0.25">
      <c r="A426" s="17"/>
      <c r="B426" s="17"/>
      <c r="D426" s="26"/>
    </row>
    <row r="427" spans="1:4" s="18" customFormat="1" x14ac:dyDescent="0.25">
      <c r="A427" s="17"/>
      <c r="B427" s="17"/>
      <c r="D427" s="26"/>
    </row>
    <row r="428" spans="1:4" s="18" customFormat="1" x14ac:dyDescent="0.25">
      <c r="A428" s="17"/>
      <c r="B428" s="17"/>
      <c r="D428" s="26"/>
    </row>
    <row r="429" spans="1:4" s="18" customFormat="1" x14ac:dyDescent="0.25">
      <c r="A429" s="17"/>
      <c r="B429" s="17"/>
      <c r="D429" s="26"/>
    </row>
    <row r="430" spans="1:4" s="18" customFormat="1" x14ac:dyDescent="0.25">
      <c r="A430" s="17"/>
      <c r="B430" s="17"/>
      <c r="D430" s="26"/>
    </row>
    <row r="431" spans="1:4" s="18" customFormat="1" x14ac:dyDescent="0.25">
      <c r="A431" s="17"/>
      <c r="B431" s="17"/>
      <c r="D431" s="26"/>
    </row>
    <row r="432" spans="1:4" s="18" customFormat="1" x14ac:dyDescent="0.25">
      <c r="A432" s="17"/>
      <c r="B432" s="17"/>
      <c r="D432" s="26"/>
    </row>
    <row r="433" spans="1:4" s="18" customFormat="1" x14ac:dyDescent="0.25">
      <c r="A433" s="17"/>
      <c r="B433" s="17"/>
      <c r="D433" s="26"/>
    </row>
    <row r="434" spans="1:4" s="18" customFormat="1" x14ac:dyDescent="0.25">
      <c r="A434" s="17"/>
      <c r="B434" s="17"/>
      <c r="D434" s="26"/>
    </row>
    <row r="435" spans="1:4" s="18" customFormat="1" x14ac:dyDescent="0.25">
      <c r="A435" s="17"/>
      <c r="B435" s="17"/>
      <c r="D435" s="26"/>
    </row>
    <row r="436" spans="1:4" s="18" customFormat="1" x14ac:dyDescent="0.25">
      <c r="A436" s="17"/>
      <c r="B436" s="17"/>
      <c r="D436" s="26"/>
    </row>
    <row r="437" spans="1:4" s="18" customFormat="1" x14ac:dyDescent="0.25">
      <c r="A437" s="17"/>
      <c r="B437" s="17"/>
      <c r="D437" s="26"/>
    </row>
    <row r="438" spans="1:4" s="18" customFormat="1" x14ac:dyDescent="0.25">
      <c r="A438" s="17"/>
      <c r="B438" s="17"/>
      <c r="D438" s="26"/>
    </row>
    <row r="439" spans="1:4" s="18" customFormat="1" x14ac:dyDescent="0.25">
      <c r="A439" s="17"/>
      <c r="B439" s="17"/>
      <c r="D439" s="26"/>
    </row>
    <row r="440" spans="1:4" s="18" customFormat="1" x14ac:dyDescent="0.25">
      <c r="A440" s="17"/>
      <c r="B440" s="17"/>
      <c r="D440" s="26"/>
    </row>
    <row r="441" spans="1:4" s="18" customFormat="1" x14ac:dyDescent="0.25">
      <c r="A441" s="17"/>
      <c r="B441" s="17"/>
      <c r="D441" s="26"/>
    </row>
    <row r="442" spans="1:4" s="18" customFormat="1" x14ac:dyDescent="0.25">
      <c r="A442" s="17"/>
      <c r="B442" s="17"/>
      <c r="D442" s="26"/>
    </row>
    <row r="443" spans="1:4" s="18" customFormat="1" x14ac:dyDescent="0.25">
      <c r="A443" s="17"/>
      <c r="B443" s="17"/>
      <c r="D443" s="26"/>
    </row>
    <row r="444" spans="1:4" s="18" customFormat="1" x14ac:dyDescent="0.25">
      <c r="A444" s="17"/>
      <c r="B444" s="17"/>
      <c r="D444" s="26"/>
    </row>
  </sheetData>
  <sortState ref="A3:U19">
    <sortCondition ref="B4"/>
  </sortState>
  <mergeCells count="4">
    <mergeCell ref="C24:E24"/>
    <mergeCell ref="C21:E21"/>
    <mergeCell ref="C23:E23"/>
    <mergeCell ref="C22:E22"/>
  </mergeCells>
  <conditionalFormatting sqref="I3">
    <cfRule type="cellIs" dxfId="1" priority="2" operator="lessThan">
      <formula>1</formula>
    </cfRule>
  </conditionalFormatting>
  <conditionalFormatting sqref="F3:U19">
    <cfRule type="containsBlanks" dxfId="0" priority="1">
      <formula>LEN(TRIM(F3))=0</formula>
    </cfRule>
  </conditionalFormatting>
  <printOptions horizontalCentered="1" gridLines="1"/>
  <pageMargins left="0.5" right="0.5" top="0.75" bottom="0.75" header="0.3" footer="0.3"/>
  <pageSetup paperSize="3" scale="75" pageOrder="overThenDown" orientation="landscape" r:id="rId1"/>
  <headerFooter scaleWithDoc="0">
    <oddHeader>&amp;L&amp;"Times New Roman,Regular"&amp;12Table 7&amp;C&amp;"Times New Roman,Italic"&amp;12E. coli&amp;"Times New Roman,Regular" 2006–2013:  PWA Sampling Points&amp;R&amp;"Times New Roman,Regular"&amp;12Page &amp;P of &amp;N</oddHeader>
    <oddFooter>&amp;L&amp;"Times New Roman,Regular"
&amp;F, &amp;A&amp;CADVANCED ENVIRONMENTAL INTERFACE, INC.
(860) 349-3559&amp;R&amp;"Times New Roman,Regular"
AEI-12T-008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Notes</vt:lpstr>
      <vt:lpstr>Temperature</vt:lpstr>
      <vt:lpstr>Conductivity</vt:lpstr>
      <vt:lpstr>Phosphorus</vt:lpstr>
      <vt:lpstr>Ammonia</vt:lpstr>
      <vt:lpstr>Nitrate</vt:lpstr>
      <vt:lpstr>Turbidity</vt:lpstr>
      <vt:lpstr>E. coli</vt:lpstr>
      <vt:lpstr>Ammonia!Print_Area</vt:lpstr>
      <vt:lpstr>Conductivity!Print_Area</vt:lpstr>
      <vt:lpstr>'E. coli'!Print_Area</vt:lpstr>
      <vt:lpstr>Nitrate!Print_Area</vt:lpstr>
      <vt:lpstr>Phosphorus!Print_Area</vt:lpstr>
      <vt:lpstr>Temperature!Print_Area</vt:lpstr>
      <vt:lpstr>Turbidity!Print_Area</vt:lpstr>
      <vt:lpstr>Ammonia!Print_Titles</vt:lpstr>
      <vt:lpstr>Conductivity!Print_Titles</vt:lpstr>
      <vt:lpstr>'E. coli'!Print_Titles</vt:lpstr>
      <vt:lpstr>Nitrate!Print_Titles</vt:lpstr>
      <vt:lpstr>Phosphorus!Print_Titles</vt:lpstr>
      <vt:lpstr>Temperature!Print_Titles</vt:lpstr>
      <vt:lpstr>Turbidity!Print_Titles</vt:lpstr>
    </vt:vector>
  </TitlesOfParts>
  <Manager>Tim W.</Manager>
  <Company>AEI,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Newtown chemistry database</dc:subject>
  <dc:creator>Karl Eric Tolonen, Ph.D.</dc:creator>
  <dc:description>Data from 2006 to 2013. AEI-12T-008.</dc:description>
  <cp:lastModifiedBy>Sarah Middeleer</cp:lastModifiedBy>
  <cp:lastPrinted>2014-02-23T23:57:46Z</cp:lastPrinted>
  <dcterms:created xsi:type="dcterms:W3CDTF">2014-01-04T21:00:33Z</dcterms:created>
  <dcterms:modified xsi:type="dcterms:W3CDTF">2014-12-06T21:55:28Z</dcterms:modified>
</cp:coreProperties>
</file>